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Operating\"/>
    </mc:Choice>
  </mc:AlternateContent>
  <bookViews>
    <workbookView xWindow="0" yWindow="0" windowWidth="17490" windowHeight="11010"/>
  </bookViews>
  <sheets>
    <sheet name="Original" sheetId="1" r:id="rId1"/>
  </sheets>
  <definedNames>
    <definedName name="_xlnm.Print_Area" localSheetId="0">Original!$A$1:$I$134</definedName>
    <definedName name="Z_FC8BBDB0_20E3_4539_99BD_632C686ED5F3_.wvu.PrintArea" localSheetId="0" hidden="1">Original!$A$1:$H$128</definedName>
  </definedNames>
  <calcPr calcId="152511"/>
  <customWorkbookViews>
    <customWorkbookView name="Perez, Eric (KYTC) - Personal View" guid="{FC8BBDB0-20E3-4539-99BD-632C686ED5F3}" mergeInterval="0" personalView="1" maximized="1" xWindow="1" yWindow="1" windowWidth="1436" windowHeight="679" activeSheetId="1"/>
  </customWorkbookViews>
</workbook>
</file>

<file path=xl/calcChain.xml><?xml version="1.0" encoding="utf-8"?>
<calcChain xmlns="http://schemas.openxmlformats.org/spreadsheetml/2006/main">
  <c r="I94" i="1" l="1"/>
  <c r="H92" i="1" l="1"/>
  <c r="E94" i="1"/>
  <c r="E100" i="1" s="1"/>
  <c r="C94" i="1"/>
  <c r="F82" i="1"/>
  <c r="D82" i="1"/>
  <c r="H19" i="1"/>
  <c r="D19" i="1"/>
  <c r="F19" i="1" s="1"/>
  <c r="D84" i="1"/>
  <c r="F84" i="1" s="1"/>
  <c r="D77" i="1"/>
  <c r="F77" i="1" s="1"/>
  <c r="D29" i="1"/>
  <c r="I101" i="1"/>
  <c r="C72" i="1"/>
  <c r="D78" i="1"/>
  <c r="F78" i="1" s="1"/>
  <c r="D80" i="1"/>
  <c r="F80" i="1" s="1"/>
  <c r="H30" i="1"/>
  <c r="D30" i="1"/>
  <c r="F30" i="1" s="1"/>
  <c r="D11" i="1"/>
  <c r="H28" i="1"/>
  <c r="D28" i="1"/>
  <c r="F28" i="1" s="1"/>
  <c r="D88" i="1"/>
  <c r="F88" i="1" s="1"/>
  <c r="D86" i="1"/>
  <c r="F86" i="1" s="1"/>
  <c r="D105" i="1"/>
  <c r="F105" i="1" s="1"/>
  <c r="D104" i="1"/>
  <c r="D102" i="1"/>
  <c r="F102" i="1" s="1"/>
  <c r="D99" i="1"/>
  <c r="D98" i="1"/>
  <c r="F98" i="1" s="1"/>
  <c r="D97" i="1"/>
  <c r="F97" i="1" s="1"/>
  <c r="D92" i="1"/>
  <c r="F92" i="1" s="1"/>
  <c r="D90" i="1"/>
  <c r="D76" i="1"/>
  <c r="D61" i="1"/>
  <c r="D60" i="1"/>
  <c r="F60" i="1" s="1"/>
  <c r="D58" i="1"/>
  <c r="D57" i="1"/>
  <c r="F57" i="1" s="1"/>
  <c r="D55" i="1"/>
  <c r="D54" i="1"/>
  <c r="F54" i="1" s="1"/>
  <c r="D52" i="1"/>
  <c r="D51" i="1"/>
  <c r="D50" i="1"/>
  <c r="D49" i="1"/>
  <c r="F49" i="1" s="1"/>
  <c r="D47" i="1"/>
  <c r="D46" i="1"/>
  <c r="F46" i="1" s="1"/>
  <c r="D45" i="1"/>
  <c r="D43" i="1"/>
  <c r="F43" i="1" s="1"/>
  <c r="D42" i="1"/>
  <c r="D41" i="1"/>
  <c r="D39" i="1"/>
  <c r="D38" i="1"/>
  <c r="F38" i="1" s="1"/>
  <c r="D37" i="1"/>
  <c r="D36" i="1"/>
  <c r="F36" i="1" s="1"/>
  <c r="D35" i="1"/>
  <c r="D34" i="1"/>
  <c r="F34" i="1" s="1"/>
  <c r="D33" i="1"/>
  <c r="D32" i="1"/>
  <c r="D27" i="1"/>
  <c r="F27" i="1" s="1"/>
  <c r="D25" i="1"/>
  <c r="D23" i="1"/>
  <c r="F23" i="1" s="1"/>
  <c r="D21" i="1"/>
  <c r="D17" i="1"/>
  <c r="F17" i="1" s="1"/>
  <c r="D15" i="1"/>
  <c r="D13" i="1"/>
  <c r="D12" i="1"/>
  <c r="E106" i="1"/>
  <c r="H90" i="1"/>
  <c r="E103" i="1"/>
  <c r="C106" i="1"/>
  <c r="D106" i="1" s="1"/>
  <c r="F106" i="1" s="1"/>
  <c r="H38" i="1"/>
  <c r="H29" i="1"/>
  <c r="H27" i="1"/>
  <c r="H25" i="1"/>
  <c r="H21" i="1"/>
  <c r="H17" i="1"/>
  <c r="C116" i="1"/>
  <c r="C115" i="1"/>
  <c r="C113" i="1"/>
  <c r="F104" i="1"/>
  <c r="F99" i="1"/>
  <c r="F90" i="1"/>
  <c r="C100" i="1"/>
  <c r="F53" i="1"/>
  <c r="F55" i="1"/>
  <c r="F58" i="1"/>
  <c r="F61" i="1"/>
  <c r="F11" i="1"/>
  <c r="F12" i="1"/>
  <c r="F13" i="1"/>
  <c r="F15" i="1"/>
  <c r="F21" i="1"/>
  <c r="F25" i="1"/>
  <c r="F29" i="1"/>
  <c r="F32" i="1"/>
  <c r="F33" i="1"/>
  <c r="F35" i="1"/>
  <c r="F37" i="1"/>
  <c r="F39" i="1"/>
  <c r="F41" i="1"/>
  <c r="F42" i="1"/>
  <c r="F45" i="1"/>
  <c r="F47" i="1"/>
  <c r="F50" i="1"/>
  <c r="F51" i="1"/>
  <c r="F52" i="1"/>
  <c r="F76" i="1"/>
  <c r="A68" i="1"/>
  <c r="C69" i="1"/>
  <c r="C70" i="1"/>
  <c r="C71" i="1"/>
  <c r="C68" i="1"/>
  <c r="E67" i="1"/>
  <c r="A72" i="1"/>
  <c r="A71" i="1"/>
  <c r="A69" i="1"/>
  <c r="B71" i="1"/>
  <c r="B72" i="1"/>
  <c r="H95" i="1" l="1"/>
  <c r="H96" i="1" s="1"/>
  <c r="H98" i="1" s="1"/>
  <c r="B134" i="1" s="1"/>
  <c r="F94" i="1"/>
  <c r="D94" i="1"/>
  <c r="C125" i="1"/>
  <c r="C127" i="1" s="1"/>
  <c r="E127" i="1" s="1"/>
  <c r="D100" i="1"/>
  <c r="C103" i="1"/>
  <c r="D103" i="1" s="1"/>
  <c r="F103" i="1" s="1"/>
  <c r="D107" i="1"/>
  <c r="D108" i="1" l="1"/>
  <c r="F100" i="1"/>
  <c r="F108" i="1" s="1"/>
  <c r="C108" i="1"/>
  <c r="E108" i="1"/>
</calcChain>
</file>

<file path=xl/sharedStrings.xml><?xml version="1.0" encoding="utf-8"?>
<sst xmlns="http://schemas.openxmlformats.org/spreadsheetml/2006/main" count="228" uniqueCount="132">
  <si>
    <t xml:space="preserve"> </t>
  </si>
  <si>
    <t>300-00</t>
  </si>
  <si>
    <t>CURRENT</t>
  </si>
  <si>
    <t>YEAR</t>
  </si>
  <si>
    <t>30.09.01</t>
  </si>
  <si>
    <t>MONTHLY</t>
  </si>
  <si>
    <t>TO DATE</t>
  </si>
  <si>
    <t>APPROVED</t>
  </si>
  <si>
    <t xml:space="preserve">DBE </t>
  </si>
  <si>
    <t>ITEM</t>
  </si>
  <si>
    <t>EXPENSES</t>
  </si>
  <si>
    <t>AMOUNT</t>
  </si>
  <si>
    <t>BALANCE</t>
  </si>
  <si>
    <t>ELIGIBLE</t>
  </si>
  <si>
    <t xml:space="preserve">OPERATING FRINGE  </t>
  </si>
  <si>
    <t xml:space="preserve">VEHICLE INSURANCE    </t>
  </si>
  <si>
    <t xml:space="preserve">MAINTENANCE:   </t>
  </si>
  <si>
    <t xml:space="preserve">BUILDING  </t>
  </si>
  <si>
    <t>RADIO</t>
  </si>
  <si>
    <t>SUPPLIES:</t>
  </si>
  <si>
    <t xml:space="preserve">  </t>
  </si>
  <si>
    <t>OTHER:</t>
  </si>
  <si>
    <t>INSURANCE/BONDING</t>
  </si>
  <si>
    <t>PURCHASE SERVICES/LEASE EQUIP</t>
  </si>
  <si>
    <t>EMPLDEV/TRAIN/PHY/BACKGROUND</t>
  </si>
  <si>
    <t>NEMT PAID</t>
  </si>
  <si>
    <t>FOR PROFITS SUBS</t>
  </si>
  <si>
    <t>NON-PROFIT SUBS</t>
  </si>
  <si>
    <t>PRIVATE AUTO</t>
  </si>
  <si>
    <t>VOC REHAB</t>
  </si>
  <si>
    <t>DEPT BLIND</t>
  </si>
  <si>
    <t>IN-KIND</t>
  </si>
  <si>
    <t>SALARIES</t>
  </si>
  <si>
    <t>SPACE/PARKING</t>
  </si>
  <si>
    <t>ACCOUNTING/SERVICES</t>
  </si>
  <si>
    <t>OTHER</t>
  </si>
  <si>
    <t>(over...)</t>
  </si>
  <si>
    <t>(continued...)</t>
  </si>
  <si>
    <t xml:space="preserve">ADMIN: </t>
  </si>
  <si>
    <t>CONSULTANT/MGMT FEES</t>
  </si>
  <si>
    <t>TOTALS</t>
  </si>
  <si>
    <t>REVENUES:</t>
  </si>
  <si>
    <t>NET OPERATING</t>
  </si>
  <si>
    <t>Federal Share (Up to 50%)</t>
  </si>
  <si>
    <t>In-Kind</t>
  </si>
  <si>
    <t>(A)</t>
  </si>
  <si>
    <t>(B)</t>
  </si>
  <si>
    <t>(A + B)</t>
  </si>
  <si>
    <t>(D)</t>
  </si>
  <si>
    <t>(E)</t>
  </si>
  <si>
    <t>(F)</t>
  </si>
  <si>
    <t>(G)</t>
  </si>
  <si>
    <t>(H)</t>
  </si>
  <si>
    <t>TOTAL CONTRACT REVENUE UTILIZED:</t>
  </si>
  <si>
    <t>Approved Official</t>
  </si>
  <si>
    <t>DATE</t>
  </si>
  <si>
    <t xml:space="preserve">DBE GOAL: </t>
  </si>
  <si>
    <t>Cash Farebox</t>
  </si>
  <si>
    <t>Intercity Fares</t>
  </si>
  <si>
    <t xml:space="preserve">OPERATING SALARIES    </t>
  </si>
  <si>
    <t xml:space="preserve">VEHICLE    </t>
  </si>
  <si>
    <t xml:space="preserve">TIRES/TUBES  </t>
  </si>
  <si>
    <t xml:space="preserve">RENT/UTILITIES  </t>
  </si>
  <si>
    <t xml:space="preserve">POSTAGE/TELEPHONE/FAX </t>
  </si>
  <si>
    <t xml:space="preserve">DRUG TESTING  </t>
  </si>
  <si>
    <t>EXCESS CONTRACT REVENUE CARRIED FROM PREVIOUS MONTH</t>
  </si>
  <si>
    <t>TOTAL ALL CONTRACT REVENUE/INCOME RECEIVED THIS MONTH</t>
  </si>
  <si>
    <t>TOTAL CONTRACT REVENUE/INCOME AVAILABLE</t>
  </si>
  <si>
    <t>Cash/Local Donations</t>
  </si>
  <si>
    <t xml:space="preserve">ORIGINAL </t>
  </si>
  <si>
    <t>KYTC/OFFICE OF TRANSPORTATION DELIVERY</t>
  </si>
  <si>
    <t>SEC 5311/PUBLIC TRANSPORTATION</t>
  </si>
  <si>
    <t>OPERATING INVOICE FORM</t>
  </si>
  <si>
    <t>↑Must include a detailed report showing what revenues amounts and sources make up this total above.</t>
  </si>
  <si>
    <t>EXCESS CONTRACT REVENUE TO BE CARRIED FORWARD→</t>
  </si>
  <si>
    <r>
      <t xml:space="preserve">Approved by KYTC </t>
    </r>
    <r>
      <rPr>
        <b/>
        <sz val="11"/>
        <rFont val="Cambria"/>
        <family val="1"/>
      </rPr>
      <t>_________</t>
    </r>
  </si>
  <si>
    <t>Revision #</t>
  </si>
  <si>
    <t>Effective Date:</t>
  </si>
  <si>
    <t>OPERATING INDIRECT (%)</t>
  </si>
  <si>
    <t xml:space="preserve">HSTD </t>
  </si>
  <si>
    <t xml:space="preserve">Monthly </t>
  </si>
  <si>
    <t xml:space="preserve">Expenses </t>
  </si>
  <si>
    <t xml:space="preserve">Checks &amp; Balances </t>
  </si>
  <si>
    <t>(I)</t>
  </si>
  <si>
    <t>(J)</t>
  </si>
  <si>
    <t>(K)</t>
  </si>
  <si>
    <t>(L)</t>
  </si>
  <si>
    <t>(D+E+F+G+H+I+J+K+L)</t>
  </si>
  <si>
    <t>FEES/PERMITS/LICENSE/REPEATER</t>
  </si>
  <si>
    <t>BROKERS</t>
  </si>
  <si>
    <t>ONLY</t>
  </si>
  <si>
    <t>Current Month</t>
  </si>
  <si>
    <t>Year to Date</t>
  </si>
  <si>
    <t>Broker HSTD</t>
  </si>
  <si>
    <t>ATTACHMENT B-5311-OPER</t>
  </si>
  <si>
    <t xml:space="preserve">5311 OPERATING </t>
  </si>
  <si>
    <r>
      <t xml:space="preserve">DO NOT PAY CURRENT FEDERAL SHARE IF THIS NUMBER IS NEGATIVE </t>
    </r>
    <r>
      <rPr>
        <b/>
        <sz val="11"/>
        <color indexed="10"/>
        <rFont val="Calibri"/>
        <family val="2"/>
      </rPr>
      <t>→</t>
    </r>
  </si>
  <si>
    <t>PARTS</t>
  </si>
  <si>
    <t xml:space="preserve">UNIFORMS  </t>
  </si>
  <si>
    <t xml:space="preserve">          INFRASTRUCTURE/APPROVED date:____________</t>
  </si>
  <si>
    <t>INTERCITY</t>
  </si>
  <si>
    <t xml:space="preserve">THIRD PARTY OPERATOR/CONTRACTOR </t>
  </si>
  <si>
    <t xml:space="preserve">PRINT </t>
  </si>
  <si>
    <t xml:space="preserve">ADVERTISING EXPENSES </t>
  </si>
  <si>
    <t xml:space="preserve">MISC TRANSIT EXPENSES </t>
  </si>
  <si>
    <t>OFFICE SUPPLIES</t>
  </si>
  <si>
    <t xml:space="preserve">FRINGES  </t>
  </si>
  <si>
    <t xml:space="preserve">SALARIES </t>
  </si>
  <si>
    <t>OFS AMOUNT↓</t>
  </si>
  <si>
    <t>↓Don't Pay If Negative</t>
  </si>
  <si>
    <t>PROFESSIONAL/AUDIT/LEGAL</t>
  </si>
  <si>
    <t xml:space="preserve">TRAVEL </t>
  </si>
  <si>
    <t>INDIRECT (%)</t>
  </si>
  <si>
    <t>SOFTWARE</t>
  </si>
  <si>
    <t>JANITORIAL/SAFETY/OTHER</t>
  </si>
  <si>
    <t>INTEREST ON SHORT TERM LOANS</t>
  </si>
  <si>
    <t>Agency Name</t>
  </si>
  <si>
    <t>ACRONYM</t>
  </si>
  <si>
    <t>Local Match (50% or More)</t>
  </si>
  <si>
    <t>FUEL/LUBE</t>
  </si>
  <si>
    <t>Contract Revenue/Income used as Local Match</t>
  </si>
  <si>
    <t>JULY 1, 2017 to JUNE 30, 2018</t>
  </si>
  <si>
    <r>
      <t xml:space="preserve">CONTRACT REVENUE USED AS </t>
    </r>
    <r>
      <rPr>
        <b/>
        <sz val="10.5"/>
        <rFont val="Cambria"/>
        <family val="1"/>
      </rPr>
      <t xml:space="preserve">LOCAL MATCH FOR 5311 OPER  </t>
    </r>
  </si>
  <si>
    <r>
      <t>CONTRACT REVENUE USED TO</t>
    </r>
    <r>
      <rPr>
        <b/>
        <sz val="10.5"/>
        <rFont val="Cambria"/>
        <family val="1"/>
        <scheme val="major"/>
      </rPr>
      <t xml:space="preserve"> REDUCE NET OPERATING</t>
    </r>
    <r>
      <rPr>
        <b/>
        <sz val="10.5"/>
        <rFont val="Cambria"/>
        <family val="1"/>
      </rPr>
      <t xml:space="preserve"> 5311 </t>
    </r>
  </si>
  <si>
    <r>
      <t>CONTRACT REVENUE USED TO</t>
    </r>
    <r>
      <rPr>
        <b/>
        <sz val="10.5"/>
        <rFont val="Cambria"/>
        <family val="1"/>
        <scheme val="major"/>
      </rPr>
      <t xml:space="preserve"> MATCH FTA CAPITAL</t>
    </r>
    <r>
      <rPr>
        <b/>
        <sz val="10.5"/>
        <rFont val="Cambria"/>
        <family val="1"/>
      </rPr>
      <t xml:space="preserve"> BUDGETS</t>
    </r>
  </si>
  <si>
    <r>
      <t xml:space="preserve">CONTRACT REVENUE USED FOR </t>
    </r>
    <r>
      <rPr>
        <b/>
        <sz val="10.5"/>
        <rFont val="Cambria"/>
        <family val="1"/>
        <scheme val="major"/>
      </rPr>
      <t xml:space="preserve">5311 ADMINISTRATIVE </t>
    </r>
  </si>
  <si>
    <r>
      <t xml:space="preserve">CONTRACT REVENUE USED FOR </t>
    </r>
    <r>
      <rPr>
        <b/>
        <sz val="10.5"/>
        <rFont val="Cambria"/>
        <family val="1"/>
        <scheme val="major"/>
      </rPr>
      <t xml:space="preserve">INTERCITY ADMINISTRATIVE </t>
    </r>
  </si>
  <si>
    <r>
      <t xml:space="preserve">CONTRACT REVENUE USED FOR </t>
    </r>
    <r>
      <rPr>
        <b/>
        <sz val="10.5"/>
        <rFont val="Cambria"/>
        <family val="1"/>
        <scheme val="major"/>
      </rPr>
      <t>INTERCITY OPERATING</t>
    </r>
  </si>
  <si>
    <r>
      <t>CONTRACT REVENUE USED FOR</t>
    </r>
    <r>
      <rPr>
        <b/>
        <sz val="10.5"/>
        <rFont val="Cambria"/>
        <family val="1"/>
        <scheme val="major"/>
      </rPr>
      <t xml:space="preserve"> 5311</t>
    </r>
    <r>
      <rPr>
        <sz val="10.5"/>
        <rFont val="Cambria"/>
        <family val="1"/>
        <scheme val="major"/>
      </rPr>
      <t xml:space="preserve"> </t>
    </r>
    <r>
      <rPr>
        <b/>
        <sz val="10.5"/>
        <rFont val="Cambria"/>
        <family val="1"/>
        <scheme val="major"/>
      </rPr>
      <t xml:space="preserve">JOBS </t>
    </r>
  </si>
  <si>
    <r>
      <t xml:space="preserve">CONTRACT REVENUE USED FOR </t>
    </r>
    <r>
      <rPr>
        <b/>
        <sz val="10.5"/>
        <rFont val="Cambria"/>
        <family val="1"/>
        <scheme val="major"/>
      </rPr>
      <t>5311 APPALACHIAN OPER</t>
    </r>
  </si>
  <si>
    <r>
      <t xml:space="preserve">CONTRACT REVENUE USED FOR </t>
    </r>
    <r>
      <rPr>
        <b/>
        <sz val="10.5"/>
        <rFont val="Cambria"/>
        <family val="1"/>
        <scheme val="major"/>
      </rPr>
      <t>MASS TRANSIT</t>
    </r>
    <r>
      <rPr>
        <sz val="10.5"/>
        <rFont val="Cambria"/>
        <family val="1"/>
        <scheme val="major"/>
      </rPr>
      <t xml:space="preserve"> </t>
    </r>
  </si>
  <si>
    <t>(CFDA#20.509)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</si>
</sst>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mbria"/>
      <family val="1"/>
    </font>
    <font>
      <b/>
      <sz val="11"/>
      <color indexed="10"/>
      <name val="Calibri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i/>
      <sz val="11"/>
      <name val="Cambria"/>
      <family val="1"/>
      <scheme val="major"/>
    </font>
    <font>
      <sz val="11"/>
      <color indexed="10"/>
      <name val="Cambria"/>
      <family val="1"/>
      <scheme val="major"/>
    </font>
    <font>
      <b/>
      <i/>
      <sz val="1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i/>
      <sz val="10"/>
      <name val="Cambria"/>
      <family val="1"/>
      <scheme val="major"/>
    </font>
    <font>
      <b/>
      <sz val="10"/>
      <name val="Cambria"/>
      <family val="1"/>
      <scheme val="major"/>
    </font>
    <font>
      <sz val="10.5"/>
      <name val="Cambria"/>
      <family val="1"/>
      <scheme val="major"/>
    </font>
    <font>
      <sz val="10"/>
      <name val="Cambria"/>
      <family val="1"/>
      <scheme val="major"/>
    </font>
    <font>
      <b/>
      <sz val="10.5"/>
      <name val="Cambria"/>
      <family val="1"/>
    </font>
    <font>
      <b/>
      <sz val="10.5"/>
      <name val="Cambria"/>
      <family val="1"/>
      <scheme val="major"/>
    </font>
    <font>
      <sz val="12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0">
    <xf numFmtId="0" fontId="0" fillId="0" borderId="0" xfId="0"/>
    <xf numFmtId="0" fontId="5" fillId="0" borderId="0" xfId="0" applyFont="1"/>
    <xf numFmtId="0" fontId="5" fillId="3" borderId="0" xfId="0" applyFont="1" applyFill="1"/>
    <xf numFmtId="164" fontId="5" fillId="3" borderId="0" xfId="1" applyNumberFormat="1" applyFont="1" applyFill="1"/>
    <xf numFmtId="0" fontId="6" fillId="3" borderId="0" xfId="0" applyFont="1" applyFill="1"/>
    <xf numFmtId="3" fontId="5" fillId="3" borderId="0" xfId="0" applyNumberFormat="1" applyFont="1" applyFill="1"/>
    <xf numFmtId="0" fontId="7" fillId="3" borderId="0" xfId="0" applyFont="1" applyFill="1"/>
    <xf numFmtId="0" fontId="5" fillId="0" borderId="0" xfId="0" applyFont="1" applyBorder="1"/>
    <xf numFmtId="0" fontId="5" fillId="0" borderId="0" xfId="0" applyFont="1" applyAlignment="1">
      <alignment horizontal="fill"/>
    </xf>
    <xf numFmtId="164" fontId="5" fillId="0" borderId="0" xfId="1" applyNumberFormat="1" applyFont="1" applyAlignment="1">
      <alignment horizontal="fill"/>
    </xf>
    <xf numFmtId="49" fontId="5" fillId="0" borderId="0" xfId="0" applyNumberFormat="1" applyFont="1"/>
    <xf numFmtId="0" fontId="5" fillId="0" borderId="0" xfId="0" applyFont="1" applyBorder="1" applyAlignment="1">
      <alignment horizontal="fill"/>
    </xf>
    <xf numFmtId="3" fontId="5" fillId="0" borderId="0" xfId="0" applyNumberFormat="1" applyFont="1" applyBorder="1" applyAlignment="1">
      <alignment horizontal="fill"/>
    </xf>
    <xf numFmtId="0" fontId="6" fillId="0" borderId="2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0" fontId="5" fillId="0" borderId="4" xfId="0" applyFont="1" applyBorder="1"/>
    <xf numFmtId="3" fontId="5" fillId="0" borderId="4" xfId="0" applyNumberFormat="1" applyFont="1" applyFill="1" applyBorder="1"/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6" fillId="0" borderId="6" xfId="0" applyFont="1" applyBorder="1"/>
    <xf numFmtId="0" fontId="5" fillId="0" borderId="6" xfId="0" applyFont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44" fontId="5" fillId="0" borderId="12" xfId="1" applyNumberFormat="1" applyFont="1" applyBorder="1"/>
    <xf numFmtId="44" fontId="5" fillId="3" borderId="14" xfId="1" applyNumberFormat="1" applyFont="1" applyFill="1" applyBorder="1" applyAlignment="1"/>
    <xf numFmtId="44" fontId="5" fillId="0" borderId="0" xfId="0" applyNumberFormat="1" applyFont="1" applyBorder="1" applyAlignment="1">
      <alignment horizontal="left"/>
    </xf>
    <xf numFmtId="0" fontId="5" fillId="0" borderId="15" xfId="0" applyFont="1" applyBorder="1" applyAlignment="1">
      <alignment horizontal="fill"/>
    </xf>
    <xf numFmtId="44" fontId="5" fillId="0" borderId="16" xfId="1" applyNumberFormat="1" applyFont="1" applyBorder="1" applyAlignment="1">
      <alignment horizontal="fill"/>
    </xf>
    <xf numFmtId="0" fontId="5" fillId="0" borderId="16" xfId="0" applyFont="1" applyBorder="1"/>
    <xf numFmtId="0" fontId="5" fillId="0" borderId="15" xfId="0" applyFont="1" applyBorder="1"/>
    <xf numFmtId="44" fontId="5" fillId="0" borderId="16" xfId="1" applyNumberFormat="1" applyFont="1" applyBorder="1"/>
    <xf numFmtId="44" fontId="5" fillId="0" borderId="17" xfId="1" applyNumberFormat="1" applyFont="1" applyBorder="1"/>
    <xf numFmtId="0" fontId="5" fillId="0" borderId="16" xfId="0" applyFont="1" applyBorder="1" applyAlignment="1">
      <alignment horizontal="fill"/>
    </xf>
    <xf numFmtId="0" fontId="5" fillId="2" borderId="16" xfId="0" applyFont="1" applyFill="1" applyBorder="1"/>
    <xf numFmtId="0" fontId="5" fillId="2" borderId="15" xfId="0" applyFont="1" applyFill="1" applyBorder="1"/>
    <xf numFmtId="44" fontId="5" fillId="2" borderId="16" xfId="1" applyNumberFormat="1" applyFont="1" applyFill="1" applyBorder="1"/>
    <xf numFmtId="44" fontId="5" fillId="2" borderId="17" xfId="1" applyNumberFormat="1" applyFont="1" applyFill="1" applyBorder="1"/>
    <xf numFmtId="0" fontId="5" fillId="2" borderId="16" xfId="0" applyFont="1" applyFill="1" applyBorder="1" applyAlignment="1">
      <alignment horizontal="fill"/>
    </xf>
    <xf numFmtId="0" fontId="5" fillId="2" borderId="15" xfId="0" applyFont="1" applyFill="1" applyBorder="1" applyAlignment="1"/>
    <xf numFmtId="44" fontId="5" fillId="2" borderId="16" xfId="1" applyNumberFormat="1" applyFont="1" applyFill="1" applyBorder="1" applyAlignment="1">
      <alignment horizontal="fill"/>
    </xf>
    <xf numFmtId="44" fontId="5" fillId="0" borderId="0" xfId="0" applyNumberFormat="1" applyFont="1" applyFill="1" applyBorder="1" applyAlignment="1">
      <alignment horizontal="left"/>
    </xf>
    <xf numFmtId="0" fontId="5" fillId="2" borderId="16" xfId="0" quotePrefix="1" applyFont="1" applyFill="1" applyBorder="1"/>
    <xf numFmtId="0" fontId="5" fillId="0" borderId="15" xfId="0" applyFont="1" applyBorder="1" applyAlignment="1"/>
    <xf numFmtId="0" fontId="5" fillId="0" borderId="16" xfId="0" quotePrefix="1" applyFont="1" applyBorder="1"/>
    <xf numFmtId="6" fontId="5" fillId="0" borderId="16" xfId="0" quotePrefix="1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6" fontId="5" fillId="0" borderId="16" xfId="0" applyNumberFormat="1" applyFont="1" applyFill="1" applyBorder="1" applyAlignment="1">
      <alignment horizontal="fill"/>
    </xf>
    <xf numFmtId="0" fontId="5" fillId="0" borderId="15" xfId="0" applyFont="1" applyFill="1" applyBorder="1" applyAlignment="1"/>
    <xf numFmtId="44" fontId="5" fillId="0" borderId="16" xfId="1" applyNumberFormat="1" applyFont="1" applyFill="1" applyBorder="1" applyAlignment="1">
      <alignment horizontal="fill"/>
    </xf>
    <xf numFmtId="0" fontId="6" fillId="0" borderId="16" xfId="0" applyFont="1" applyBorder="1" applyAlignment="1">
      <alignment horizontal="fill"/>
    </xf>
    <xf numFmtId="0" fontId="6" fillId="0" borderId="18" xfId="0" applyFont="1" applyFill="1" applyBorder="1" applyAlignment="1"/>
    <xf numFmtId="44" fontId="5" fillId="0" borderId="16" xfId="1" quotePrefix="1" applyNumberFormat="1" applyFont="1" applyFill="1" applyBorder="1" applyAlignment="1"/>
    <xf numFmtId="44" fontId="5" fillId="0" borderId="6" xfId="1" applyNumberFormat="1" applyFont="1" applyBorder="1"/>
    <xf numFmtId="0" fontId="6" fillId="0" borderId="16" xfId="0" applyFont="1" applyBorder="1" applyAlignment="1"/>
    <xf numFmtId="0" fontId="5" fillId="0" borderId="16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44" fontId="5" fillId="0" borderId="11" xfId="1" applyNumberFormat="1" applyFont="1" applyBorder="1" applyAlignment="1">
      <alignment horizontal="fill"/>
    </xf>
    <xf numFmtId="44" fontId="5" fillId="0" borderId="11" xfId="1" applyNumberFormat="1" applyFont="1" applyBorder="1" applyAlignment="1"/>
    <xf numFmtId="44" fontId="5" fillId="0" borderId="19" xfId="0" applyNumberFormat="1" applyFont="1" applyBorder="1" applyAlignment="1"/>
    <xf numFmtId="44" fontId="5" fillId="0" borderId="6" xfId="0" applyNumberFormat="1" applyFont="1" applyBorder="1" applyAlignment="1">
      <alignment horizontal="left"/>
    </xf>
    <xf numFmtId="164" fontId="5" fillId="0" borderId="0" xfId="1" applyNumberFormat="1" applyFont="1" applyBorder="1" applyAlignment="1">
      <alignment horizontal="fill"/>
    </xf>
    <xf numFmtId="164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0" fontId="5" fillId="0" borderId="0" xfId="0" applyFont="1" applyBorder="1" applyAlignment="1"/>
    <xf numFmtId="3" fontId="5" fillId="0" borderId="0" xfId="0" applyNumberFormat="1" applyFont="1"/>
    <xf numFmtId="3" fontId="5" fillId="3" borderId="0" xfId="0" applyNumberFormat="1" applyFont="1" applyFill="1" applyBorder="1"/>
    <xf numFmtId="0" fontId="5" fillId="0" borderId="10" xfId="0" applyFont="1" applyBorder="1"/>
    <xf numFmtId="164" fontId="5" fillId="0" borderId="10" xfId="1" applyNumberFormat="1" applyFont="1" applyBorder="1"/>
    <xf numFmtId="3" fontId="5" fillId="0" borderId="10" xfId="0" applyNumberFormat="1" applyFont="1" applyBorder="1"/>
    <xf numFmtId="0" fontId="5" fillId="0" borderId="2" xfId="0" applyFont="1" applyBorder="1"/>
    <xf numFmtId="164" fontId="5" fillId="0" borderId="5" xfId="1" applyNumberFormat="1" applyFont="1" applyFill="1" applyBorder="1" applyAlignment="1">
      <alignment horizontal="center"/>
    </xf>
    <xf numFmtId="3" fontId="5" fillId="0" borderId="5" xfId="0" applyNumberFormat="1" applyFont="1" applyFill="1" applyBorder="1"/>
    <xf numFmtId="0" fontId="5" fillId="0" borderId="6" xfId="0" applyFont="1" applyBorder="1"/>
    <xf numFmtId="164" fontId="5" fillId="0" borderId="17" xfId="1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8" fillId="0" borderId="0" xfId="0" applyFont="1" applyBorder="1" applyAlignment="1">
      <alignment horizontal="fill"/>
    </xf>
    <xf numFmtId="164" fontId="5" fillId="0" borderId="20" xfId="1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44" fontId="5" fillId="0" borderId="17" xfId="1" applyNumberFormat="1" applyFont="1" applyBorder="1" applyAlignment="1">
      <alignment horizontal="fill"/>
    </xf>
    <xf numFmtId="44" fontId="5" fillId="0" borderId="14" xfId="1" applyNumberFormat="1" applyFont="1" applyFill="1" applyBorder="1" applyAlignment="1"/>
    <xf numFmtId="44" fontId="5" fillId="0" borderId="14" xfId="1" applyNumberFormat="1" applyFont="1" applyBorder="1" applyAlignment="1"/>
    <xf numFmtId="0" fontId="5" fillId="0" borderId="16" xfId="0" applyFont="1" applyFill="1" applyBorder="1" applyAlignment="1">
      <alignment horizontal="fill"/>
    </xf>
    <xf numFmtId="6" fontId="5" fillId="0" borderId="16" xfId="0" applyNumberFormat="1" applyFont="1" applyBorder="1"/>
    <xf numFmtId="0" fontId="5" fillId="2" borderId="12" xfId="0" applyFont="1" applyFill="1" applyBorder="1"/>
    <xf numFmtId="0" fontId="5" fillId="2" borderId="13" xfId="0" applyFont="1" applyFill="1" applyBorder="1"/>
    <xf numFmtId="44" fontId="5" fillId="0" borderId="8" xfId="1" applyNumberFormat="1" applyFont="1" applyBorder="1"/>
    <xf numFmtId="44" fontId="5" fillId="0" borderId="7" xfId="0" applyNumberFormat="1" applyFont="1" applyBorder="1"/>
    <xf numFmtId="0" fontId="6" fillId="0" borderId="0" xfId="0" quotePrefix="1" applyFont="1" applyBorder="1" applyAlignment="1">
      <alignment horizontal="center"/>
    </xf>
    <xf numFmtId="44" fontId="6" fillId="3" borderId="14" xfId="1" applyNumberFormat="1" applyFont="1" applyFill="1" applyBorder="1"/>
    <xf numFmtId="0" fontId="5" fillId="0" borderId="6" xfId="0" applyFont="1" applyBorder="1" applyAlignment="1">
      <alignment horizontal="fill"/>
    </xf>
    <xf numFmtId="44" fontId="5" fillId="0" borderId="0" xfId="0" applyNumberFormat="1" applyFont="1"/>
    <xf numFmtId="44" fontId="6" fillId="2" borderId="17" xfId="1" applyNumberFormat="1" applyFont="1" applyFill="1" applyBorder="1"/>
    <xf numFmtId="44" fontId="5" fillId="0" borderId="0" xfId="1" applyNumberFormat="1" applyFont="1" applyFill="1" applyBorder="1"/>
    <xf numFmtId="44" fontId="5" fillId="0" borderId="7" xfId="1" applyNumberFormat="1" applyFont="1" applyFill="1" applyBorder="1" applyAlignment="1"/>
    <xf numFmtId="44" fontId="5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5" fontId="5" fillId="0" borderId="0" xfId="0" applyNumberFormat="1" applyFont="1"/>
    <xf numFmtId="164" fontId="5" fillId="0" borderId="0" xfId="1" applyNumberFormat="1" applyFont="1"/>
    <xf numFmtId="164" fontId="9" fillId="0" borderId="0" xfId="1" applyNumberFormat="1" applyFont="1"/>
    <xf numFmtId="5" fontId="5" fillId="3" borderId="10" xfId="0" applyNumberFormat="1" applyFont="1" applyFill="1" applyBorder="1"/>
    <xf numFmtId="5" fontId="5" fillId="0" borderId="21" xfId="0" applyNumberFormat="1" applyFont="1" applyBorder="1"/>
    <xf numFmtId="0" fontId="10" fillId="0" borderId="0" xfId="0" applyFont="1" applyFill="1" applyBorder="1"/>
    <xf numFmtId="164" fontId="5" fillId="3" borderId="10" xfId="1" applyNumberFormat="1" applyFont="1" applyFill="1" applyBorder="1"/>
    <xf numFmtId="164" fontId="5" fillId="3" borderId="21" xfId="1" applyNumberFormat="1" applyFont="1" applyFill="1" applyBorder="1"/>
    <xf numFmtId="164" fontId="5" fillId="0" borderId="21" xfId="1" applyNumberFormat="1" applyFont="1" applyBorder="1"/>
    <xf numFmtId="164" fontId="5" fillId="3" borderId="10" xfId="0" applyNumberFormat="1" applyFont="1" applyFill="1" applyBorder="1"/>
    <xf numFmtId="164" fontId="6" fillId="3" borderId="10" xfId="1" applyNumberFormat="1" applyFont="1" applyFill="1" applyBorder="1"/>
    <xf numFmtId="164" fontId="5" fillId="0" borderId="13" xfId="1" applyNumberFormat="1" applyFont="1" applyBorder="1"/>
    <xf numFmtId="0" fontId="5" fillId="2" borderId="0" xfId="0" applyFont="1" applyFill="1"/>
    <xf numFmtId="0" fontId="5" fillId="3" borderId="0" xfId="0" applyFont="1" applyFill="1" applyAlignment="1">
      <alignment horizontal="center"/>
    </xf>
    <xf numFmtId="44" fontId="5" fillId="0" borderId="13" xfId="0" applyNumberFormat="1" applyFont="1" applyFill="1" applyBorder="1"/>
    <xf numFmtId="44" fontId="5" fillId="0" borderId="0" xfId="0" applyNumberFormat="1" applyFont="1" applyFill="1"/>
    <xf numFmtId="44" fontId="6" fillId="3" borderId="14" xfId="1" applyNumberFormat="1" applyFont="1" applyFill="1" applyBorder="1" applyAlignment="1"/>
    <xf numFmtId="164" fontId="6" fillId="3" borderId="0" xfId="1" applyNumberFormat="1" applyFont="1" applyFill="1"/>
    <xf numFmtId="0" fontId="7" fillId="3" borderId="10" xfId="0" applyFont="1" applyFill="1" applyBorder="1"/>
    <xf numFmtId="5" fontId="6" fillId="2" borderId="0" xfId="0" applyNumberFormat="1" applyFont="1" applyFill="1" applyAlignment="1">
      <alignment horizontal="left"/>
    </xf>
    <xf numFmtId="44" fontId="5" fillId="3" borderId="11" xfId="1" applyNumberFormat="1" applyFont="1" applyFill="1" applyBorder="1" applyAlignment="1"/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4" fontId="5" fillId="0" borderId="12" xfId="0" applyNumberFormat="1" applyFont="1" applyBorder="1"/>
    <xf numFmtId="44" fontId="5" fillId="0" borderId="16" xfId="0" applyNumberFormat="1" applyFont="1" applyBorder="1"/>
    <xf numFmtId="44" fontId="5" fillId="0" borderId="16" xfId="1" applyNumberFormat="1" applyFont="1" applyFill="1" applyBorder="1"/>
    <xf numFmtId="44" fontId="5" fillId="0" borderId="16" xfId="0" applyNumberFormat="1" applyFont="1" applyFill="1" applyBorder="1"/>
    <xf numFmtId="44" fontId="5" fillId="0" borderId="23" xfId="0" applyNumberFormat="1" applyFont="1" applyBorder="1"/>
    <xf numFmtId="44" fontId="5" fillId="0" borderId="6" xfId="0" applyNumberFormat="1" applyFont="1" applyBorder="1"/>
    <xf numFmtId="0" fontId="5" fillId="0" borderId="0" xfId="0" applyFont="1" applyBorder="1" applyAlignment="1">
      <alignment horizontal="right"/>
    </xf>
    <xf numFmtId="44" fontId="6" fillId="3" borderId="0" xfId="1" applyNumberFormat="1" applyFont="1" applyFill="1" applyBorder="1"/>
    <xf numFmtId="44" fontId="6" fillId="0" borderId="0" xfId="1" applyNumberFormat="1" applyFont="1" applyFill="1" applyBorder="1"/>
    <xf numFmtId="44" fontId="5" fillId="0" borderId="0" xfId="1" applyNumberFormat="1" applyFont="1" applyFill="1" applyBorder="1" applyAlignment="1"/>
    <xf numFmtId="44" fontId="6" fillId="0" borderId="16" xfId="1" applyNumberFormat="1" applyFont="1" applyFill="1" applyBorder="1" applyAlignment="1"/>
    <xf numFmtId="44" fontId="5" fillId="0" borderId="24" xfId="0" applyNumberFormat="1" applyFont="1" applyFill="1" applyBorder="1" applyAlignment="1"/>
    <xf numFmtId="44" fontId="6" fillId="0" borderId="17" xfId="1" applyNumberFormat="1" applyFont="1" applyFill="1" applyBorder="1" applyAlignment="1"/>
    <xf numFmtId="44" fontId="5" fillId="0" borderId="21" xfId="1" applyFont="1" applyFill="1" applyBorder="1"/>
    <xf numFmtId="44" fontId="5" fillId="4" borderId="5" xfId="0" applyNumberFormat="1" applyFont="1" applyFill="1" applyBorder="1" applyAlignment="1">
      <alignment horizontal="center"/>
    </xf>
    <xf numFmtId="44" fontId="5" fillId="4" borderId="20" xfId="0" applyNumberFormat="1" applyFont="1" applyFill="1" applyBorder="1" applyAlignment="1">
      <alignment horizontal="center"/>
    </xf>
    <xf numFmtId="44" fontId="5" fillId="4" borderId="4" xfId="0" applyNumberFormat="1" applyFont="1" applyFill="1" applyBorder="1" applyAlignment="1">
      <alignment horizontal="center"/>
    </xf>
    <xf numFmtId="44" fontId="5" fillId="0" borderId="0" xfId="1" applyFont="1"/>
    <xf numFmtId="44" fontId="5" fillId="4" borderId="4" xfId="1" applyFont="1" applyFill="1" applyBorder="1" applyAlignment="1">
      <alignment horizontal="center"/>
    </xf>
    <xf numFmtId="44" fontId="5" fillId="4" borderId="11" xfId="1" applyFont="1" applyFill="1" applyBorder="1" applyAlignment="1">
      <alignment horizontal="center"/>
    </xf>
    <xf numFmtId="44" fontId="5" fillId="4" borderId="7" xfId="1" applyFont="1" applyFill="1" applyBorder="1" applyAlignment="1">
      <alignment horizontal="center"/>
    </xf>
    <xf numFmtId="44" fontId="5" fillId="5" borderId="1" xfId="1" applyFont="1" applyFill="1" applyBorder="1"/>
    <xf numFmtId="44" fontId="6" fillId="3" borderId="14" xfId="1" applyFont="1" applyFill="1" applyBorder="1"/>
    <xf numFmtId="44" fontId="5" fillId="5" borderId="25" xfId="1" applyFont="1" applyFill="1" applyBorder="1"/>
    <xf numFmtId="44" fontId="5" fillId="0" borderId="12" xfId="1" applyFont="1" applyBorder="1"/>
    <xf numFmtId="44" fontId="5" fillId="0" borderId="16" xfId="1" applyFont="1" applyBorder="1" applyAlignment="1">
      <alignment horizontal="fill"/>
    </xf>
    <xf numFmtId="44" fontId="5" fillId="0" borderId="16" xfId="1" applyFont="1" applyBorder="1"/>
    <xf numFmtId="49" fontId="11" fillId="0" borderId="0" xfId="0" applyNumberFormat="1" applyFont="1"/>
    <xf numFmtId="44" fontId="11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/>
    <xf numFmtId="0" fontId="12" fillId="0" borderId="12" xfId="0" applyFont="1" applyBorder="1" applyAlignment="1">
      <alignment horizontal="fill"/>
    </xf>
    <xf numFmtId="44" fontId="5" fillId="6" borderId="10" xfId="1" applyFont="1" applyFill="1" applyBorder="1"/>
    <xf numFmtId="3" fontId="13" fillId="6" borderId="0" xfId="0" applyNumberFormat="1" applyFont="1" applyFill="1"/>
    <xf numFmtId="0" fontId="13" fillId="7" borderId="0" xfId="0" applyFont="1" applyFill="1"/>
    <xf numFmtId="44" fontId="7" fillId="7" borderId="10" xfId="1" applyNumberFormat="1" applyFont="1" applyFill="1" applyBorder="1"/>
    <xf numFmtId="0" fontId="6" fillId="3" borderId="0" xfId="0" applyFont="1" applyFill="1"/>
    <xf numFmtId="44" fontId="5" fillId="3" borderId="17" xfId="1" applyNumberFormat="1" applyFont="1" applyFill="1" applyBorder="1" applyAlignment="1"/>
    <xf numFmtId="164" fontId="5" fillId="0" borderId="4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44" fontId="6" fillId="3" borderId="17" xfId="1" applyNumberFormat="1" applyFont="1" applyFill="1" applyBorder="1"/>
    <xf numFmtId="44" fontId="5" fillId="0" borderId="8" xfId="1" applyNumberFormat="1" applyFont="1" applyBorder="1" applyAlignment="1">
      <alignment horizontal="fill"/>
    </xf>
    <xf numFmtId="44" fontId="5" fillId="0" borderId="7" xfId="1" applyNumberFormat="1" applyFont="1" applyBorder="1"/>
    <xf numFmtId="44" fontId="5" fillId="3" borderId="14" xfId="1" applyNumberFormat="1" applyFont="1" applyFill="1" applyBorder="1"/>
    <xf numFmtId="44" fontId="6" fillId="0" borderId="17" xfId="1" applyNumberFormat="1" applyFont="1" applyBorder="1"/>
    <xf numFmtId="44" fontId="6" fillId="3" borderId="20" xfId="1" applyNumberFormat="1" applyFont="1" applyFill="1" applyBorder="1"/>
    <xf numFmtId="44" fontId="5" fillId="0" borderId="14" xfId="1" applyNumberFormat="1" applyFont="1" applyBorder="1"/>
    <xf numFmtId="44" fontId="6" fillId="0" borderId="17" xfId="1" applyNumberFormat="1" applyFont="1" applyBorder="1" applyAlignment="1"/>
    <xf numFmtId="44" fontId="6" fillId="0" borderId="7" xfId="1" applyNumberFormat="1" applyFont="1" applyBorder="1" applyAlignment="1"/>
    <xf numFmtId="44" fontId="6" fillId="0" borderId="8" xfId="1" applyNumberFormat="1" applyFont="1" applyBorder="1" applyAlignment="1">
      <alignment horizontal="fill"/>
    </xf>
    <xf numFmtId="44" fontId="6" fillId="0" borderId="7" xfId="1" applyNumberFormat="1" applyFont="1" applyBorder="1"/>
    <xf numFmtId="44" fontId="6" fillId="3" borderId="17" xfId="1" applyNumberFormat="1" applyFont="1" applyFill="1" applyBorder="1" applyAlignment="1">
      <alignment horizontal="center"/>
    </xf>
    <xf numFmtId="44" fontId="5" fillId="0" borderId="13" xfId="0" applyNumberFormat="1" applyFont="1" applyFill="1" applyBorder="1" applyAlignment="1">
      <alignment horizontal="left"/>
    </xf>
    <xf numFmtId="44" fontId="5" fillId="0" borderId="8" xfId="0" applyNumberFormat="1" applyFont="1" applyBorder="1"/>
    <xf numFmtId="44" fontId="5" fillId="3" borderId="14" xfId="0" applyNumberFormat="1" applyFont="1" applyFill="1" applyBorder="1"/>
    <xf numFmtId="44" fontId="5" fillId="0" borderId="8" xfId="0" applyNumberFormat="1" applyFont="1" applyFill="1" applyBorder="1"/>
    <xf numFmtId="44" fontId="5" fillId="3" borderId="20" xfId="1" applyNumberFormat="1" applyFont="1" applyFill="1" applyBorder="1" applyAlignme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4" fillId="0" borderId="0" xfId="0" applyFont="1" applyAlignment="1">
      <alignment horizontal="left"/>
    </xf>
    <xf numFmtId="0" fontId="18" fillId="3" borderId="0" xfId="0" applyFont="1" applyFill="1" applyAlignment="1">
      <alignment horizontal="center"/>
    </xf>
    <xf numFmtId="0" fontId="5" fillId="0" borderId="9" xfId="0" applyFont="1" applyBorder="1" applyAlignment="1"/>
    <xf numFmtId="0" fontId="0" fillId="0" borderId="19" xfId="0" applyBorder="1" applyAlignment="1"/>
    <xf numFmtId="0" fontId="5" fillId="0" borderId="6" xfId="0" applyFont="1" applyBorder="1" applyAlignment="1">
      <alignment horizontal="left" indent="5"/>
    </xf>
    <xf numFmtId="0" fontId="5" fillId="0" borderId="0" xfId="0" applyFont="1" applyBorder="1" applyAlignment="1">
      <alignment horizontal="left" indent="5"/>
    </xf>
    <xf numFmtId="0" fontId="5" fillId="0" borderId="26" xfId="0" applyFont="1" applyFill="1" applyBorder="1" applyAlignment="1">
      <alignment horizontal="left" indent="5"/>
    </xf>
    <xf numFmtId="0" fontId="5" fillId="0" borderId="22" xfId="0" applyFont="1" applyFill="1" applyBorder="1" applyAlignment="1">
      <alignment horizontal="left" indent="5"/>
    </xf>
    <xf numFmtId="0" fontId="11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tabSelected="1" zoomScaleNormal="100" zoomScaleSheetLayoutView="100" workbookViewId="0">
      <selection activeCell="C5" sqref="C5"/>
    </sheetView>
  </sheetViews>
  <sheetFormatPr defaultColWidth="9.140625" defaultRowHeight="14.25" x14ac:dyDescent="0.2"/>
  <cols>
    <col min="1" max="1" width="15.5703125" style="1" customWidth="1"/>
    <col min="2" max="2" width="43.140625" style="1" customWidth="1"/>
    <col min="3" max="3" width="17" style="1" customWidth="1"/>
    <col min="4" max="4" width="18" style="119" customWidth="1"/>
    <col min="5" max="5" width="19.42578125" style="1" customWidth="1"/>
    <col min="6" max="6" width="19.7109375" style="1" customWidth="1"/>
    <col min="7" max="7" width="1.5703125" style="1" bestFit="1" customWidth="1"/>
    <col min="8" max="8" width="15.42578125" style="1" customWidth="1"/>
    <col min="9" max="9" width="20.7109375" style="158" customWidth="1"/>
    <col min="10" max="16384" width="9.140625" style="1"/>
  </cols>
  <sheetData>
    <row r="1" spans="1:9" x14ac:dyDescent="0.2">
      <c r="A1" s="2"/>
      <c r="B1" s="2"/>
      <c r="C1" s="2"/>
      <c r="D1" s="3"/>
      <c r="E1" s="4" t="s">
        <v>94</v>
      </c>
      <c r="F1" s="5"/>
    </row>
    <row r="2" spans="1:9" x14ac:dyDescent="0.2">
      <c r="A2" s="176" t="s">
        <v>116</v>
      </c>
      <c r="B2" s="2"/>
      <c r="C2" s="2" t="s">
        <v>70</v>
      </c>
      <c r="D2" s="3"/>
      <c r="E2" s="2"/>
      <c r="F2" s="5"/>
    </row>
    <row r="3" spans="1:9" x14ac:dyDescent="0.2">
      <c r="A3" s="176" t="s">
        <v>117</v>
      </c>
      <c r="B3" s="2"/>
      <c r="C3" s="2" t="s">
        <v>71</v>
      </c>
      <c r="D3" s="3"/>
      <c r="E3" s="2"/>
      <c r="F3" s="5"/>
    </row>
    <row r="4" spans="1:9" x14ac:dyDescent="0.2">
      <c r="A4" s="2"/>
      <c r="B4" s="2"/>
      <c r="C4" s="2" t="s">
        <v>72</v>
      </c>
      <c r="D4" s="3"/>
      <c r="E4" s="2"/>
      <c r="F4" s="5"/>
    </row>
    <row r="5" spans="1:9" ht="16.5" thickBot="1" x14ac:dyDescent="0.3">
      <c r="A5" s="2"/>
      <c r="B5" s="202" t="s">
        <v>131</v>
      </c>
      <c r="C5" s="2" t="s">
        <v>121</v>
      </c>
      <c r="D5" s="3"/>
      <c r="E5" s="2"/>
      <c r="F5" s="5"/>
    </row>
    <row r="6" spans="1:9" x14ac:dyDescent="0.2">
      <c r="A6" s="6" t="s">
        <v>76</v>
      </c>
      <c r="B6" s="7" t="s">
        <v>77</v>
      </c>
      <c r="C6" s="8"/>
      <c r="D6" s="9"/>
      <c r="F6" s="10" t="s">
        <v>69</v>
      </c>
      <c r="I6" s="159" t="s">
        <v>89</v>
      </c>
    </row>
    <row r="7" spans="1:9" ht="15" thickBot="1" x14ac:dyDescent="0.25">
      <c r="A7" s="7"/>
      <c r="B7" s="11" t="s">
        <v>0</v>
      </c>
      <c r="C7" s="168" t="s">
        <v>95</v>
      </c>
      <c r="D7" s="168"/>
      <c r="E7" s="168"/>
      <c r="F7" s="12" t="s">
        <v>0</v>
      </c>
      <c r="G7" s="11" t="s">
        <v>0</v>
      </c>
      <c r="I7" s="160" t="s">
        <v>90</v>
      </c>
    </row>
    <row r="8" spans="1:9" ht="15" thickBot="1" x14ac:dyDescent="0.25">
      <c r="A8" s="13" t="s">
        <v>1</v>
      </c>
      <c r="B8" s="14"/>
      <c r="C8" s="15" t="s">
        <v>2</v>
      </c>
      <c r="D8" s="16" t="s">
        <v>3</v>
      </c>
      <c r="E8" s="17"/>
      <c r="F8" s="18"/>
      <c r="G8" s="19" t="s">
        <v>0</v>
      </c>
      <c r="H8" s="84"/>
      <c r="I8" s="159" t="s">
        <v>79</v>
      </c>
    </row>
    <row r="9" spans="1:9" x14ac:dyDescent="0.2">
      <c r="A9" s="21" t="s">
        <v>4</v>
      </c>
      <c r="B9" s="7"/>
      <c r="C9" s="22" t="s">
        <v>5</v>
      </c>
      <c r="D9" s="23" t="s">
        <v>6</v>
      </c>
      <c r="E9" s="24" t="s">
        <v>7</v>
      </c>
      <c r="F9" s="25"/>
      <c r="G9" s="26" t="s">
        <v>0</v>
      </c>
      <c r="H9" s="140" t="s">
        <v>8</v>
      </c>
      <c r="I9" s="161" t="s">
        <v>80</v>
      </c>
    </row>
    <row r="10" spans="1:9" ht="15" thickBot="1" x14ac:dyDescent="0.25">
      <c r="A10" s="27" t="s">
        <v>9</v>
      </c>
      <c r="B10" s="28"/>
      <c r="C10" s="29" t="s">
        <v>10</v>
      </c>
      <c r="D10" s="30" t="s">
        <v>10</v>
      </c>
      <c r="E10" s="31" t="s">
        <v>11</v>
      </c>
      <c r="F10" s="32" t="s">
        <v>12</v>
      </c>
      <c r="G10" s="33" t="s">
        <v>0</v>
      </c>
      <c r="H10" s="139" t="s">
        <v>13</v>
      </c>
      <c r="I10" s="161" t="s">
        <v>81</v>
      </c>
    </row>
    <row r="11" spans="1:9" x14ac:dyDescent="0.2">
      <c r="A11" s="34" t="s">
        <v>59</v>
      </c>
      <c r="B11" s="35"/>
      <c r="C11" s="165">
        <v>0</v>
      </c>
      <c r="D11" s="37">
        <f>C11</f>
        <v>0</v>
      </c>
      <c r="E11" s="134">
        <v>0</v>
      </c>
      <c r="F11" s="37">
        <f>SUM(E11-D11)</f>
        <v>0</v>
      </c>
      <c r="G11" s="38"/>
      <c r="H11" s="141"/>
      <c r="I11" s="162"/>
    </row>
    <row r="12" spans="1:9" x14ac:dyDescent="0.2">
      <c r="A12" s="34" t="s">
        <v>78</v>
      </c>
      <c r="B12" s="39"/>
      <c r="C12" s="166">
        <v>0</v>
      </c>
      <c r="D12" s="37">
        <f>C12</f>
        <v>0</v>
      </c>
      <c r="E12" s="134">
        <v>0</v>
      </c>
      <c r="F12" s="37">
        <f>SUM(E12-D12)</f>
        <v>0</v>
      </c>
      <c r="G12" s="38"/>
      <c r="H12" s="142"/>
      <c r="I12" s="162"/>
    </row>
    <row r="13" spans="1:9" x14ac:dyDescent="0.2">
      <c r="A13" s="41" t="s">
        <v>14</v>
      </c>
      <c r="B13" s="42"/>
      <c r="C13" s="167">
        <v>0</v>
      </c>
      <c r="D13" s="37">
        <f>C13</f>
        <v>0</v>
      </c>
      <c r="E13" s="134">
        <v>0</v>
      </c>
      <c r="F13" s="37">
        <f>SUM(E13-D13)</f>
        <v>0</v>
      </c>
      <c r="G13" s="38"/>
      <c r="H13" s="43"/>
      <c r="I13" s="162"/>
    </row>
    <row r="14" spans="1:9" x14ac:dyDescent="0.2">
      <c r="A14" s="45" t="s">
        <v>0</v>
      </c>
      <c r="B14" s="39" t="s">
        <v>0</v>
      </c>
      <c r="C14" s="40" t="s">
        <v>0</v>
      </c>
      <c r="D14" s="98"/>
      <c r="E14" s="151"/>
      <c r="F14" s="152"/>
      <c r="G14" s="38"/>
      <c r="H14" s="43"/>
      <c r="I14" s="162"/>
    </row>
    <row r="15" spans="1:9" x14ac:dyDescent="0.2">
      <c r="A15" s="41" t="s">
        <v>15</v>
      </c>
      <c r="B15" s="42"/>
      <c r="C15" s="43">
        <v>0</v>
      </c>
      <c r="D15" s="37">
        <f>C15</f>
        <v>0</v>
      </c>
      <c r="E15" s="134">
        <v>0</v>
      </c>
      <c r="F15" s="37">
        <f>SUM(E15-D15)</f>
        <v>0</v>
      </c>
      <c r="G15" s="38"/>
      <c r="H15" s="43"/>
      <c r="I15" s="162"/>
    </row>
    <row r="16" spans="1:9" x14ac:dyDescent="0.2">
      <c r="A16" s="45" t="s">
        <v>0</v>
      </c>
      <c r="B16" s="39" t="s">
        <v>0</v>
      </c>
      <c r="C16" s="62" t="s">
        <v>0</v>
      </c>
      <c r="D16" s="98"/>
      <c r="E16" s="151"/>
      <c r="F16" s="152"/>
      <c r="G16" s="38"/>
      <c r="H16" s="43"/>
      <c r="I16" s="162"/>
    </row>
    <row r="17" spans="1:9" x14ac:dyDescent="0.2">
      <c r="A17" s="46" t="s">
        <v>16</v>
      </c>
      <c r="B17" s="47" t="s">
        <v>60</v>
      </c>
      <c r="C17" s="48">
        <v>0</v>
      </c>
      <c r="D17" s="37">
        <f>C17</f>
        <v>0</v>
      </c>
      <c r="E17" s="134">
        <v>0</v>
      </c>
      <c r="F17" s="37">
        <f>SUM(E17-D17)</f>
        <v>0</v>
      </c>
      <c r="G17" s="53"/>
      <c r="H17" s="48">
        <f>E17</f>
        <v>0</v>
      </c>
      <c r="I17" s="162"/>
    </row>
    <row r="18" spans="1:9" x14ac:dyDescent="0.2">
      <c r="A18" s="45" t="s">
        <v>0</v>
      </c>
      <c r="B18" s="39"/>
      <c r="C18" s="62" t="s">
        <v>0</v>
      </c>
      <c r="D18" s="98"/>
      <c r="E18" s="151"/>
      <c r="F18" s="98" t="s">
        <v>0</v>
      </c>
      <c r="G18" s="53"/>
      <c r="H18" s="43"/>
      <c r="I18" s="162"/>
    </row>
    <row r="19" spans="1:9" x14ac:dyDescent="0.2">
      <c r="A19" s="50"/>
      <c r="B19" s="51" t="s">
        <v>17</v>
      </c>
      <c r="C19" s="52">
        <v>0</v>
      </c>
      <c r="D19" s="37">
        <f>C19</f>
        <v>0</v>
      </c>
      <c r="E19" s="134">
        <v>0</v>
      </c>
      <c r="F19" s="37">
        <f>SUM(E19-D19)</f>
        <v>0</v>
      </c>
      <c r="G19" s="53"/>
      <c r="H19" s="48">
        <f>E19</f>
        <v>0</v>
      </c>
      <c r="I19" s="162"/>
    </row>
    <row r="20" spans="1:9" x14ac:dyDescent="0.2">
      <c r="A20" s="45" t="s">
        <v>0</v>
      </c>
      <c r="B20" s="39" t="s">
        <v>0</v>
      </c>
      <c r="C20" s="62" t="s">
        <v>0</v>
      </c>
      <c r="D20" s="98"/>
      <c r="E20" s="151"/>
      <c r="F20" s="98" t="s">
        <v>0</v>
      </c>
      <c r="G20" s="53"/>
      <c r="H20" s="43"/>
      <c r="I20" s="162"/>
    </row>
    <row r="21" spans="1:9" x14ac:dyDescent="0.2">
      <c r="A21" s="50"/>
      <c r="B21" s="51" t="s">
        <v>18</v>
      </c>
      <c r="C21" s="52">
        <v>0</v>
      </c>
      <c r="D21" s="37">
        <f>C21</f>
        <v>0</v>
      </c>
      <c r="E21" s="134">
        <v>0</v>
      </c>
      <c r="F21" s="37">
        <f>SUM(E21-D21)</f>
        <v>0</v>
      </c>
      <c r="G21" s="53"/>
      <c r="H21" s="48">
        <f>E21</f>
        <v>0</v>
      </c>
      <c r="I21" s="162"/>
    </row>
    <row r="22" spans="1:9" x14ac:dyDescent="0.2">
      <c r="A22" s="45" t="s">
        <v>0</v>
      </c>
      <c r="B22" s="39" t="s">
        <v>0</v>
      </c>
      <c r="C22" s="62" t="s">
        <v>0</v>
      </c>
      <c r="D22" s="98"/>
      <c r="E22" s="151"/>
      <c r="F22" s="98" t="s">
        <v>0</v>
      </c>
      <c r="G22" s="53"/>
      <c r="H22" s="43"/>
      <c r="I22" s="162"/>
    </row>
    <row r="23" spans="1:9" x14ac:dyDescent="0.2">
      <c r="A23" s="41"/>
      <c r="B23" s="42" t="s">
        <v>113</v>
      </c>
      <c r="C23" s="43">
        <v>0</v>
      </c>
      <c r="D23" s="37">
        <f>C23</f>
        <v>0</v>
      </c>
      <c r="E23" s="134">
        <v>0</v>
      </c>
      <c r="F23" s="37">
        <f>SUM(E23-D23)</f>
        <v>0</v>
      </c>
      <c r="G23" s="53"/>
      <c r="H23" s="43"/>
      <c r="I23" s="162"/>
    </row>
    <row r="24" spans="1:9" x14ac:dyDescent="0.2">
      <c r="A24" s="45" t="s">
        <v>0</v>
      </c>
      <c r="B24" s="39" t="s">
        <v>0</v>
      </c>
      <c r="C24" s="62" t="s">
        <v>0</v>
      </c>
      <c r="D24" s="98"/>
      <c r="E24" s="151"/>
      <c r="F24" s="98" t="s">
        <v>0</v>
      </c>
      <c r="G24" s="53"/>
      <c r="H24" s="43"/>
      <c r="I24" s="162"/>
    </row>
    <row r="25" spans="1:9" x14ac:dyDescent="0.2">
      <c r="A25" s="46" t="s">
        <v>19</v>
      </c>
      <c r="B25" s="47" t="s">
        <v>119</v>
      </c>
      <c r="C25" s="48">
        <v>0</v>
      </c>
      <c r="D25" s="37">
        <f>C25</f>
        <v>0</v>
      </c>
      <c r="E25" s="134">
        <v>0</v>
      </c>
      <c r="F25" s="37">
        <f>SUM(E25-D25)</f>
        <v>0</v>
      </c>
      <c r="G25" s="53"/>
      <c r="H25" s="48">
        <f>E25</f>
        <v>0</v>
      </c>
      <c r="I25" s="162"/>
    </row>
    <row r="26" spans="1:9" x14ac:dyDescent="0.2">
      <c r="A26" s="45" t="s">
        <v>0</v>
      </c>
      <c r="B26" s="39" t="s">
        <v>0</v>
      </c>
      <c r="C26" s="40" t="s">
        <v>0</v>
      </c>
      <c r="D26" s="98"/>
      <c r="E26" s="151"/>
      <c r="F26" s="98" t="s">
        <v>0</v>
      </c>
      <c r="G26" s="53"/>
      <c r="H26" s="43"/>
      <c r="I26" s="162"/>
    </row>
    <row r="27" spans="1:9" x14ac:dyDescent="0.2">
      <c r="A27" s="54"/>
      <c r="B27" s="47" t="s">
        <v>61</v>
      </c>
      <c r="C27" s="48">
        <v>0</v>
      </c>
      <c r="D27" s="37">
        <f>C27</f>
        <v>0</v>
      </c>
      <c r="E27" s="134">
        <v>0</v>
      </c>
      <c r="F27" s="37">
        <f>SUM(E27-D27)</f>
        <v>0</v>
      </c>
      <c r="G27" s="53"/>
      <c r="H27" s="48">
        <f>E27</f>
        <v>0</v>
      </c>
      <c r="I27" s="162"/>
    </row>
    <row r="28" spans="1:9" x14ac:dyDescent="0.2">
      <c r="A28" s="54"/>
      <c r="B28" s="47" t="s">
        <v>97</v>
      </c>
      <c r="C28" s="48">
        <v>0</v>
      </c>
      <c r="D28" s="37">
        <f>C28</f>
        <v>0</v>
      </c>
      <c r="E28" s="134">
        <v>0</v>
      </c>
      <c r="F28" s="37">
        <f>SUM(E28-D28)</f>
        <v>0</v>
      </c>
      <c r="G28" s="53"/>
      <c r="H28" s="48">
        <f>E28</f>
        <v>0</v>
      </c>
      <c r="I28" s="162"/>
    </row>
    <row r="29" spans="1:9" x14ac:dyDescent="0.2">
      <c r="A29" s="46" t="s">
        <v>20</v>
      </c>
      <c r="B29" s="47" t="s">
        <v>98</v>
      </c>
      <c r="C29" s="48">
        <v>0</v>
      </c>
      <c r="D29" s="37">
        <f>C29</f>
        <v>0</v>
      </c>
      <c r="E29" s="134">
        <v>0</v>
      </c>
      <c r="F29" s="37">
        <f>SUM(E29-D29)</f>
        <v>0</v>
      </c>
      <c r="G29" s="53"/>
      <c r="H29" s="48">
        <f>E29</f>
        <v>0</v>
      </c>
      <c r="I29" s="162"/>
    </row>
    <row r="30" spans="1:9" x14ac:dyDescent="0.2">
      <c r="A30" s="50"/>
      <c r="B30" s="59" t="s">
        <v>114</v>
      </c>
      <c r="C30" s="52">
        <v>0</v>
      </c>
      <c r="D30" s="37">
        <f t="shared" ref="D30" si="0">C30</f>
        <v>0</v>
      </c>
      <c r="E30" s="134">
        <v>0</v>
      </c>
      <c r="F30" s="37">
        <f t="shared" ref="F30" si="1">SUM(E30-D30)</f>
        <v>0</v>
      </c>
      <c r="G30" s="53"/>
      <c r="H30" s="48">
        <f>E30</f>
        <v>0</v>
      </c>
      <c r="I30" s="162"/>
    </row>
    <row r="31" spans="1:9" x14ac:dyDescent="0.2">
      <c r="A31" s="45" t="s">
        <v>0</v>
      </c>
      <c r="B31" s="39" t="s">
        <v>0</v>
      </c>
      <c r="C31" s="40" t="s">
        <v>0</v>
      </c>
      <c r="D31" s="98"/>
      <c r="E31" s="151"/>
      <c r="F31" s="98" t="s">
        <v>0</v>
      </c>
      <c r="G31" s="53"/>
      <c r="H31" s="43"/>
      <c r="I31" s="162"/>
    </row>
    <row r="32" spans="1:9" x14ac:dyDescent="0.2">
      <c r="A32" s="41" t="s">
        <v>21</v>
      </c>
      <c r="B32" s="42" t="s">
        <v>88</v>
      </c>
      <c r="C32" s="43">
        <v>0</v>
      </c>
      <c r="D32" s="37">
        <f t="shared" ref="D32:D39" si="2">C32</f>
        <v>0</v>
      </c>
      <c r="E32" s="134">
        <v>0</v>
      </c>
      <c r="F32" s="37">
        <f t="shared" ref="F32:F39" si="3">SUM(E32-D32)</f>
        <v>0</v>
      </c>
      <c r="G32" s="38"/>
      <c r="H32" s="143"/>
      <c r="I32" s="162"/>
    </row>
    <row r="33" spans="1:9" x14ac:dyDescent="0.2">
      <c r="A33" s="45"/>
      <c r="B33" s="55" t="s">
        <v>22</v>
      </c>
      <c r="C33" s="40">
        <v>0</v>
      </c>
      <c r="D33" s="37">
        <f t="shared" si="2"/>
        <v>0</v>
      </c>
      <c r="E33" s="134">
        <v>0</v>
      </c>
      <c r="F33" s="37">
        <f t="shared" si="3"/>
        <v>0</v>
      </c>
      <c r="G33" s="38"/>
      <c r="H33" s="43"/>
      <c r="I33" s="162"/>
    </row>
    <row r="34" spans="1:9" x14ac:dyDescent="0.2">
      <c r="A34" s="56"/>
      <c r="B34" s="42" t="s">
        <v>62</v>
      </c>
      <c r="C34" s="43">
        <v>0</v>
      </c>
      <c r="D34" s="37">
        <f t="shared" si="2"/>
        <v>0</v>
      </c>
      <c r="E34" s="134">
        <v>0</v>
      </c>
      <c r="F34" s="37">
        <f t="shared" si="3"/>
        <v>0</v>
      </c>
      <c r="G34" s="38"/>
      <c r="H34" s="143"/>
      <c r="I34" s="162"/>
    </row>
    <row r="35" spans="1:9" x14ac:dyDescent="0.2">
      <c r="A35" s="41" t="s">
        <v>0</v>
      </c>
      <c r="B35" s="42" t="s">
        <v>23</v>
      </c>
      <c r="C35" s="43">
        <v>0</v>
      </c>
      <c r="D35" s="37">
        <f t="shared" si="2"/>
        <v>0</v>
      </c>
      <c r="E35" s="134">
        <v>0</v>
      </c>
      <c r="F35" s="37">
        <f t="shared" si="3"/>
        <v>0</v>
      </c>
      <c r="G35" s="38"/>
      <c r="H35" s="43"/>
      <c r="I35" s="162"/>
    </row>
    <row r="36" spans="1:9" x14ac:dyDescent="0.2">
      <c r="A36" s="57"/>
      <c r="B36" s="42" t="s">
        <v>115</v>
      </c>
      <c r="C36" s="43">
        <v>0</v>
      </c>
      <c r="D36" s="37">
        <f t="shared" si="2"/>
        <v>0</v>
      </c>
      <c r="E36" s="134">
        <v>0</v>
      </c>
      <c r="F36" s="37">
        <f t="shared" si="3"/>
        <v>0</v>
      </c>
      <c r="G36" s="38"/>
      <c r="H36" s="43"/>
      <c r="I36" s="162"/>
    </row>
    <row r="37" spans="1:9" x14ac:dyDescent="0.2">
      <c r="A37" s="45"/>
      <c r="B37" s="58" t="s">
        <v>64</v>
      </c>
      <c r="C37" s="40">
        <v>0</v>
      </c>
      <c r="D37" s="37">
        <f t="shared" si="2"/>
        <v>0</v>
      </c>
      <c r="E37" s="134">
        <v>0</v>
      </c>
      <c r="F37" s="37">
        <f t="shared" si="3"/>
        <v>0</v>
      </c>
      <c r="G37" s="38"/>
      <c r="H37" s="43"/>
      <c r="I37" s="162"/>
    </row>
    <row r="38" spans="1:9" x14ac:dyDescent="0.2">
      <c r="A38" s="50"/>
      <c r="B38" s="59" t="s">
        <v>102</v>
      </c>
      <c r="C38" s="52">
        <v>0</v>
      </c>
      <c r="D38" s="37">
        <f t="shared" si="2"/>
        <v>0</v>
      </c>
      <c r="E38" s="134">
        <v>0</v>
      </c>
      <c r="F38" s="37">
        <f t="shared" si="3"/>
        <v>0</v>
      </c>
      <c r="G38" s="53"/>
      <c r="H38" s="48">
        <f>E38</f>
        <v>0</v>
      </c>
      <c r="I38" s="162"/>
    </row>
    <row r="39" spans="1:9" x14ac:dyDescent="0.2">
      <c r="A39" s="60" t="s">
        <v>0</v>
      </c>
      <c r="B39" s="61" t="s">
        <v>24</v>
      </c>
      <c r="C39" s="62">
        <v>0</v>
      </c>
      <c r="D39" s="37">
        <f t="shared" si="2"/>
        <v>0</v>
      </c>
      <c r="E39" s="134">
        <v>0</v>
      </c>
      <c r="F39" s="37">
        <f t="shared" si="3"/>
        <v>0</v>
      </c>
      <c r="G39" s="53"/>
      <c r="H39" s="144"/>
      <c r="I39" s="162"/>
    </row>
    <row r="40" spans="1:9" x14ac:dyDescent="0.2">
      <c r="A40" s="60"/>
      <c r="B40" s="61"/>
      <c r="C40" s="62"/>
      <c r="D40" s="98"/>
      <c r="E40" s="151"/>
      <c r="F40" s="98"/>
      <c r="G40" s="53"/>
      <c r="H40" s="144"/>
      <c r="I40" s="162"/>
    </row>
    <row r="41" spans="1:9" x14ac:dyDescent="0.2">
      <c r="A41" s="63" t="s">
        <v>25</v>
      </c>
      <c r="B41" s="58" t="s">
        <v>26</v>
      </c>
      <c r="C41" s="40">
        <v>0</v>
      </c>
      <c r="D41" s="37">
        <f>C41</f>
        <v>0</v>
      </c>
      <c r="E41" s="134">
        <v>0</v>
      </c>
      <c r="F41" s="37">
        <f>SUM(E41-D41)</f>
        <v>0</v>
      </c>
      <c r="G41" s="38"/>
      <c r="H41" s="142"/>
      <c r="I41" s="162"/>
    </row>
    <row r="42" spans="1:9" x14ac:dyDescent="0.2">
      <c r="A42" s="45"/>
      <c r="B42" s="58" t="s">
        <v>27</v>
      </c>
      <c r="C42" s="40">
        <v>0</v>
      </c>
      <c r="D42" s="37">
        <f>C42</f>
        <v>0</v>
      </c>
      <c r="E42" s="134">
        <v>0</v>
      </c>
      <c r="F42" s="37">
        <f>SUM(E42-D42)</f>
        <v>0</v>
      </c>
      <c r="G42" s="38"/>
      <c r="H42" s="142"/>
      <c r="I42" s="162"/>
    </row>
    <row r="43" spans="1:9" x14ac:dyDescent="0.2">
      <c r="A43" s="45"/>
      <c r="B43" s="58" t="s">
        <v>28</v>
      </c>
      <c r="C43" s="40">
        <v>0</v>
      </c>
      <c r="D43" s="37">
        <f>C43</f>
        <v>0</v>
      </c>
      <c r="E43" s="134">
        <v>0</v>
      </c>
      <c r="F43" s="37">
        <f>SUM(E43-D43)</f>
        <v>0</v>
      </c>
      <c r="G43" s="38"/>
      <c r="H43" s="142"/>
      <c r="I43" s="162"/>
    </row>
    <row r="44" spans="1:9" x14ac:dyDescent="0.2">
      <c r="A44" s="45"/>
      <c r="B44" s="58"/>
      <c r="C44" s="40"/>
      <c r="D44" s="98"/>
      <c r="E44" s="151"/>
      <c r="F44" s="98"/>
      <c r="G44" s="38"/>
      <c r="H44" s="142"/>
      <c r="I44" s="162"/>
    </row>
    <row r="45" spans="1:9" x14ac:dyDescent="0.2">
      <c r="A45" s="63" t="s">
        <v>29</v>
      </c>
      <c r="B45" s="58" t="s">
        <v>26</v>
      </c>
      <c r="C45" s="40">
        <v>0</v>
      </c>
      <c r="D45" s="37">
        <f>C45</f>
        <v>0</v>
      </c>
      <c r="E45" s="134">
        <v>0</v>
      </c>
      <c r="F45" s="37">
        <f>SUM(E45-D45)</f>
        <v>0</v>
      </c>
      <c r="G45" s="38"/>
      <c r="H45" s="142"/>
      <c r="I45" s="162"/>
    </row>
    <row r="46" spans="1:9" x14ac:dyDescent="0.2">
      <c r="A46" s="63" t="s">
        <v>30</v>
      </c>
      <c r="B46" s="58" t="s">
        <v>27</v>
      </c>
      <c r="C46" s="40">
        <v>0</v>
      </c>
      <c r="D46" s="37">
        <f>C46</f>
        <v>0</v>
      </c>
      <c r="E46" s="134">
        <v>0</v>
      </c>
      <c r="F46" s="37">
        <f>SUM(E46-D46)</f>
        <v>0</v>
      </c>
      <c r="G46" s="38"/>
      <c r="H46" s="142"/>
      <c r="I46" s="162"/>
    </row>
    <row r="47" spans="1:9" x14ac:dyDescent="0.2">
      <c r="A47" s="45"/>
      <c r="B47" s="58" t="s">
        <v>28</v>
      </c>
      <c r="C47" s="40">
        <v>0</v>
      </c>
      <c r="D47" s="37">
        <f>C47</f>
        <v>0</v>
      </c>
      <c r="E47" s="134">
        <v>0</v>
      </c>
      <c r="F47" s="37">
        <f>SUM(E47-D47)</f>
        <v>0</v>
      </c>
      <c r="G47" s="38"/>
      <c r="H47" s="142"/>
      <c r="I47" s="162"/>
    </row>
    <row r="48" spans="1:9" x14ac:dyDescent="0.2">
      <c r="A48" s="45" t="s">
        <v>0</v>
      </c>
      <c r="B48" s="58" t="s">
        <v>0</v>
      </c>
      <c r="C48" s="40"/>
      <c r="D48" s="98"/>
      <c r="E48" s="151"/>
      <c r="F48" s="98"/>
      <c r="G48" s="38"/>
      <c r="H48" s="142"/>
      <c r="I48" s="162"/>
    </row>
    <row r="49" spans="1:9" x14ac:dyDescent="0.2">
      <c r="A49" s="64" t="s">
        <v>31</v>
      </c>
      <c r="B49" s="61" t="s">
        <v>32</v>
      </c>
      <c r="C49" s="65">
        <v>0</v>
      </c>
      <c r="D49" s="37">
        <f>C49</f>
        <v>0</v>
      </c>
      <c r="E49" s="134">
        <v>0</v>
      </c>
      <c r="F49" s="37">
        <f t="shared" ref="F49:F55" si="4">SUM(E49-D49)</f>
        <v>0</v>
      </c>
      <c r="G49" s="53"/>
      <c r="H49" s="144"/>
      <c r="I49" s="162"/>
    </row>
    <row r="50" spans="1:9" x14ac:dyDescent="0.2">
      <c r="A50" s="64"/>
      <c r="B50" s="61" t="s">
        <v>33</v>
      </c>
      <c r="C50" s="65">
        <v>0</v>
      </c>
      <c r="D50" s="37">
        <f>C50</f>
        <v>0</v>
      </c>
      <c r="E50" s="134">
        <v>0</v>
      </c>
      <c r="F50" s="37">
        <f t="shared" si="4"/>
        <v>0</v>
      </c>
      <c r="G50" s="53"/>
      <c r="H50" s="144"/>
      <c r="I50" s="162"/>
    </row>
    <row r="51" spans="1:9" x14ac:dyDescent="0.2">
      <c r="A51" s="64"/>
      <c r="B51" s="61" t="s">
        <v>34</v>
      </c>
      <c r="C51" s="65">
        <v>0</v>
      </c>
      <c r="D51" s="37">
        <f>C51</f>
        <v>0</v>
      </c>
      <c r="E51" s="134">
        <v>0</v>
      </c>
      <c r="F51" s="37">
        <f t="shared" si="4"/>
        <v>0</v>
      </c>
      <c r="G51" s="53"/>
      <c r="H51" s="144"/>
      <c r="I51" s="162"/>
    </row>
    <row r="52" spans="1:9" x14ac:dyDescent="0.2">
      <c r="A52" s="45" t="s">
        <v>0</v>
      </c>
      <c r="B52" s="55" t="s">
        <v>35</v>
      </c>
      <c r="C52" s="66">
        <v>0</v>
      </c>
      <c r="D52" s="37">
        <f>C52</f>
        <v>0</v>
      </c>
      <c r="E52" s="134">
        <v>0</v>
      </c>
      <c r="F52" s="37">
        <f t="shared" si="4"/>
        <v>0</v>
      </c>
      <c r="G52" s="38"/>
      <c r="H52" s="142"/>
      <c r="I52" s="162"/>
    </row>
    <row r="53" spans="1:9" x14ac:dyDescent="0.2">
      <c r="A53" s="67"/>
      <c r="B53" s="55"/>
      <c r="C53" s="40"/>
      <c r="D53" s="98"/>
      <c r="E53" s="151"/>
      <c r="F53" s="98">
        <f t="shared" si="4"/>
        <v>0</v>
      </c>
      <c r="G53" s="38"/>
      <c r="H53" s="142"/>
      <c r="I53" s="162"/>
    </row>
    <row r="54" spans="1:9" x14ac:dyDescent="0.2">
      <c r="A54" s="64" t="s">
        <v>100</v>
      </c>
      <c r="B54" s="61" t="s">
        <v>101</v>
      </c>
      <c r="C54" s="40">
        <v>0</v>
      </c>
      <c r="D54" s="37">
        <f>C54</f>
        <v>0</v>
      </c>
      <c r="E54" s="134">
        <v>0</v>
      </c>
      <c r="F54" s="37">
        <f t="shared" si="4"/>
        <v>0</v>
      </c>
      <c r="G54" s="38"/>
      <c r="H54" s="142"/>
      <c r="I54" s="162"/>
    </row>
    <row r="55" spans="1:9" x14ac:dyDescent="0.2">
      <c r="A55" s="45"/>
      <c r="B55" s="55"/>
      <c r="C55" s="40">
        <v>0</v>
      </c>
      <c r="D55" s="37">
        <f>C55</f>
        <v>0</v>
      </c>
      <c r="E55" s="134"/>
      <c r="F55" s="37">
        <f t="shared" si="4"/>
        <v>0</v>
      </c>
      <c r="G55" s="38"/>
      <c r="H55" s="142"/>
      <c r="I55" s="162"/>
    </row>
    <row r="56" spans="1:9" x14ac:dyDescent="0.2">
      <c r="A56" s="68"/>
      <c r="B56" s="55"/>
      <c r="C56" s="40"/>
      <c r="D56" s="98"/>
      <c r="E56" s="153"/>
      <c r="F56" s="98"/>
      <c r="G56" s="38"/>
      <c r="H56" s="142"/>
      <c r="I56" s="162"/>
    </row>
    <row r="57" spans="1:9" x14ac:dyDescent="0.2">
      <c r="A57" s="45"/>
      <c r="B57" s="55"/>
      <c r="C57" s="40">
        <v>0</v>
      </c>
      <c r="D57" s="37">
        <f>C57</f>
        <v>0</v>
      </c>
      <c r="E57" s="134"/>
      <c r="F57" s="37">
        <f>SUM(E57-D57)</f>
        <v>0</v>
      </c>
      <c r="G57" s="38"/>
      <c r="H57" s="142"/>
      <c r="I57" s="162"/>
    </row>
    <row r="58" spans="1:9" x14ac:dyDescent="0.2">
      <c r="A58" s="45"/>
      <c r="B58" s="55"/>
      <c r="C58" s="40">
        <v>0</v>
      </c>
      <c r="D58" s="37">
        <f>C58</f>
        <v>0</v>
      </c>
      <c r="E58" s="134"/>
      <c r="F58" s="37">
        <f>SUM(E58-D58)</f>
        <v>0</v>
      </c>
      <c r="G58" s="38"/>
      <c r="H58" s="142"/>
      <c r="I58" s="162"/>
    </row>
    <row r="59" spans="1:9" x14ac:dyDescent="0.2">
      <c r="A59" s="68"/>
      <c r="B59" s="55"/>
      <c r="C59" s="40"/>
      <c r="D59" s="98"/>
      <c r="E59" s="153"/>
      <c r="F59" s="98"/>
      <c r="G59" s="38"/>
      <c r="H59" s="142"/>
      <c r="I59" s="162"/>
    </row>
    <row r="60" spans="1:9" x14ac:dyDescent="0.2">
      <c r="A60" s="45"/>
      <c r="B60" s="55"/>
      <c r="C60" s="40">
        <v>0</v>
      </c>
      <c r="D60" s="37">
        <f>C60</f>
        <v>0</v>
      </c>
      <c r="E60" s="134"/>
      <c r="F60" s="37">
        <f>SUM(E60-D60)</f>
        <v>0</v>
      </c>
      <c r="G60" s="38"/>
      <c r="H60" s="142"/>
      <c r="I60" s="162"/>
    </row>
    <row r="61" spans="1:9" x14ac:dyDescent="0.2">
      <c r="A61" s="45"/>
      <c r="B61" s="55"/>
      <c r="C61" s="40">
        <v>0</v>
      </c>
      <c r="D61" s="37">
        <f>C61</f>
        <v>0</v>
      </c>
      <c r="E61" s="134"/>
      <c r="F61" s="37">
        <f>SUM(E61-D61)</f>
        <v>0</v>
      </c>
      <c r="G61" s="38"/>
      <c r="H61" s="142"/>
      <c r="I61" s="162"/>
    </row>
    <row r="62" spans="1:9" ht="15" thickBot="1" x14ac:dyDescent="0.25">
      <c r="A62" s="69"/>
      <c r="B62" s="70"/>
      <c r="C62" s="71"/>
      <c r="D62" s="72"/>
      <c r="E62" s="72"/>
      <c r="F62" s="73"/>
      <c r="G62" s="74"/>
      <c r="H62" s="145"/>
      <c r="I62" s="162"/>
    </row>
    <row r="63" spans="1:9" x14ac:dyDescent="0.2">
      <c r="A63" s="11"/>
      <c r="B63" s="11" t="s">
        <v>0</v>
      </c>
      <c r="C63" s="75"/>
      <c r="D63" s="75"/>
      <c r="E63" s="76"/>
      <c r="F63" s="12"/>
      <c r="G63" s="26"/>
      <c r="H63" s="77"/>
    </row>
    <row r="64" spans="1:9" x14ac:dyDescent="0.2">
      <c r="A64" s="78" t="s">
        <v>36</v>
      </c>
      <c r="B64" s="8" t="s">
        <v>0</v>
      </c>
      <c r="C64" s="9" t="s">
        <v>0</v>
      </c>
      <c r="D64" s="9" t="s">
        <v>0</v>
      </c>
      <c r="E64" s="9"/>
      <c r="F64" s="12"/>
      <c r="G64" s="26"/>
      <c r="H64" s="77"/>
    </row>
    <row r="65" spans="1:9" x14ac:dyDescent="0.2">
      <c r="B65" s="8"/>
      <c r="C65" s="9"/>
      <c r="D65" s="9"/>
      <c r="E65" s="9"/>
      <c r="F65" s="12"/>
      <c r="G65" s="26"/>
      <c r="H65" s="77"/>
    </row>
    <row r="66" spans="1:9" x14ac:dyDescent="0.2">
      <c r="A66" s="78" t="s">
        <v>37</v>
      </c>
      <c r="B66" s="8"/>
      <c r="C66" s="9"/>
      <c r="D66" s="9"/>
      <c r="E66" s="9"/>
      <c r="F66" s="12"/>
      <c r="G66" s="26"/>
      <c r="H66" s="79"/>
    </row>
    <row r="67" spans="1:9" x14ac:dyDescent="0.2">
      <c r="A67" s="2"/>
      <c r="B67" s="2"/>
      <c r="C67" s="3"/>
      <c r="D67" s="3"/>
      <c r="E67" s="135" t="str">
        <f>E1</f>
        <v>ATTACHMENT B-5311-OPER</v>
      </c>
      <c r="F67" s="80"/>
      <c r="G67" s="26"/>
      <c r="H67" s="79"/>
    </row>
    <row r="68" spans="1:9" x14ac:dyDescent="0.2">
      <c r="A68" s="4" t="str">
        <f>A2</f>
        <v>Agency Name</v>
      </c>
      <c r="B68" s="2"/>
      <c r="C68" s="3" t="str">
        <f>C2</f>
        <v>KYTC/OFFICE OF TRANSPORTATION DELIVERY</v>
      </c>
      <c r="D68" s="3"/>
      <c r="E68" s="3"/>
      <c r="F68" s="80"/>
      <c r="G68" s="26"/>
      <c r="H68" s="79"/>
    </row>
    <row r="69" spans="1:9" x14ac:dyDescent="0.2">
      <c r="A69" s="4" t="str">
        <f>A3</f>
        <v>ACRONYM</v>
      </c>
      <c r="B69" s="2"/>
      <c r="C69" s="3" t="str">
        <f>C3</f>
        <v>SEC 5311/PUBLIC TRANSPORTATION</v>
      </c>
      <c r="D69" s="3"/>
      <c r="E69" s="3"/>
      <c r="F69" s="80"/>
      <c r="G69" s="26"/>
      <c r="H69" s="79"/>
    </row>
    <row r="70" spans="1:9" x14ac:dyDescent="0.2">
      <c r="A70" s="2"/>
      <c r="B70" s="2"/>
      <c r="C70" s="3" t="str">
        <f>C4</f>
        <v>OPERATING INVOICE FORM</v>
      </c>
      <c r="D70" s="3"/>
      <c r="E70" s="3"/>
      <c r="F70" s="80"/>
      <c r="G70" s="26"/>
      <c r="H70" s="79"/>
    </row>
    <row r="71" spans="1:9" x14ac:dyDescent="0.2">
      <c r="A71" s="2">
        <f>A5</f>
        <v>0</v>
      </c>
      <c r="B71" s="131" t="str">
        <f>B5</f>
        <v>(CFDA#20.509)</v>
      </c>
      <c r="C71" s="3" t="str">
        <f>C5</f>
        <v>JULY 1, 2017 to JUNE 30, 2018</v>
      </c>
      <c r="D71" s="3"/>
      <c r="E71" s="3"/>
      <c r="F71" s="80"/>
      <c r="G71" s="26"/>
      <c r="H71" s="79"/>
    </row>
    <row r="72" spans="1:9" ht="15" thickBot="1" x14ac:dyDescent="0.25">
      <c r="A72" s="136" t="str">
        <f>A6</f>
        <v>Revision #</v>
      </c>
      <c r="B72" s="81" t="str">
        <f>B6</f>
        <v>Effective Date:</v>
      </c>
      <c r="C72" s="168" t="str">
        <f>C7</f>
        <v xml:space="preserve">5311 OPERATING </v>
      </c>
      <c r="D72" s="168"/>
      <c r="E72" s="82"/>
      <c r="F72" s="83"/>
      <c r="G72" s="26"/>
      <c r="H72" s="79"/>
    </row>
    <row r="73" spans="1:9" x14ac:dyDescent="0.2">
      <c r="A73" s="84"/>
      <c r="C73" s="178" t="s">
        <v>2</v>
      </c>
      <c r="D73" s="85" t="s">
        <v>3</v>
      </c>
      <c r="E73" s="20"/>
      <c r="F73" s="86"/>
      <c r="G73" s="19" t="s">
        <v>0</v>
      </c>
      <c r="H73" s="20"/>
      <c r="I73" s="159" t="s">
        <v>79</v>
      </c>
    </row>
    <row r="74" spans="1:9" x14ac:dyDescent="0.2">
      <c r="A74" s="87"/>
      <c r="C74" s="179" t="s">
        <v>5</v>
      </c>
      <c r="D74" s="88" t="s">
        <v>6</v>
      </c>
      <c r="E74" s="89" t="s">
        <v>7</v>
      </c>
      <c r="F74" s="90"/>
      <c r="G74" s="26" t="s">
        <v>0</v>
      </c>
      <c r="H74" s="91" t="s">
        <v>8</v>
      </c>
      <c r="I74" s="161" t="s">
        <v>80</v>
      </c>
    </row>
    <row r="75" spans="1:9" ht="15" thickBot="1" x14ac:dyDescent="0.25">
      <c r="A75" s="171"/>
      <c r="B75" s="92"/>
      <c r="C75" s="180" t="s">
        <v>10</v>
      </c>
      <c r="D75" s="93" t="s">
        <v>10</v>
      </c>
      <c r="E75" s="94" t="s">
        <v>11</v>
      </c>
      <c r="F75" s="95" t="s">
        <v>12</v>
      </c>
      <c r="G75" s="33" t="s">
        <v>0</v>
      </c>
      <c r="H75" s="96" t="s">
        <v>13</v>
      </c>
      <c r="I75" s="161" t="s">
        <v>81</v>
      </c>
    </row>
    <row r="76" spans="1:9" x14ac:dyDescent="0.2">
      <c r="A76" s="41" t="s">
        <v>38</v>
      </c>
      <c r="B76" s="42" t="s">
        <v>107</v>
      </c>
      <c r="C76" s="98">
        <v>0</v>
      </c>
      <c r="D76" s="37">
        <f>C76</f>
        <v>0</v>
      </c>
      <c r="E76" s="134">
        <v>0</v>
      </c>
      <c r="F76" s="37">
        <f>SUM(E76-D76)</f>
        <v>0</v>
      </c>
      <c r="G76" s="38"/>
      <c r="H76" s="142"/>
      <c r="I76" s="162"/>
    </row>
    <row r="77" spans="1:9" x14ac:dyDescent="0.2">
      <c r="A77" s="45" t="s">
        <v>0</v>
      </c>
      <c r="B77" s="61" t="s">
        <v>112</v>
      </c>
      <c r="C77" s="98">
        <v>0</v>
      </c>
      <c r="D77" s="37">
        <f>C77</f>
        <v>0</v>
      </c>
      <c r="E77" s="134">
        <v>0</v>
      </c>
      <c r="F77" s="37">
        <f>SUM(E77-D77)</f>
        <v>0</v>
      </c>
      <c r="G77" s="38"/>
      <c r="H77" s="142"/>
      <c r="I77" s="162"/>
    </row>
    <row r="78" spans="1:9" x14ac:dyDescent="0.2">
      <c r="A78" s="100"/>
      <c r="B78" s="61" t="s">
        <v>106</v>
      </c>
      <c r="C78" s="98">
        <v>0</v>
      </c>
      <c r="D78" s="37">
        <f>C78</f>
        <v>0</v>
      </c>
      <c r="E78" s="134">
        <v>0</v>
      </c>
      <c r="F78" s="37">
        <f>SUM(E78-D78)</f>
        <v>0</v>
      </c>
      <c r="G78" s="53"/>
      <c r="H78" s="144"/>
      <c r="I78" s="162"/>
    </row>
    <row r="79" spans="1:9" x14ac:dyDescent="0.2">
      <c r="A79" s="45" t="s">
        <v>0</v>
      </c>
      <c r="B79" s="39" t="s">
        <v>0</v>
      </c>
      <c r="C79" s="97" t="s">
        <v>0</v>
      </c>
      <c r="D79" s="98"/>
      <c r="E79" s="188"/>
      <c r="F79" s="99" t="s">
        <v>0</v>
      </c>
      <c r="G79" s="38"/>
      <c r="H79" s="142"/>
      <c r="I79" s="162"/>
    </row>
    <row r="80" spans="1:9" x14ac:dyDescent="0.2">
      <c r="A80" s="100"/>
      <c r="B80" s="61" t="s">
        <v>104</v>
      </c>
      <c r="C80" s="98">
        <v>0</v>
      </c>
      <c r="D80" s="37">
        <f>C80</f>
        <v>0</v>
      </c>
      <c r="E80" s="134">
        <v>0</v>
      </c>
      <c r="F80" s="37">
        <f>SUM(E80-D80)</f>
        <v>0</v>
      </c>
      <c r="G80" s="53"/>
      <c r="H80" s="144"/>
      <c r="I80" s="162"/>
    </row>
    <row r="81" spans="1:9" x14ac:dyDescent="0.2">
      <c r="A81" s="45" t="s">
        <v>0</v>
      </c>
      <c r="B81" s="39" t="s">
        <v>0</v>
      </c>
      <c r="C81" s="97" t="s">
        <v>0</v>
      </c>
      <c r="D81" s="98"/>
      <c r="E81" s="188"/>
      <c r="F81" s="99" t="s">
        <v>0</v>
      </c>
      <c r="G81" s="38"/>
      <c r="H81" s="142"/>
      <c r="I81" s="162"/>
    </row>
    <row r="82" spans="1:9" x14ac:dyDescent="0.2">
      <c r="A82" s="100"/>
      <c r="B82" s="61" t="s">
        <v>105</v>
      </c>
      <c r="C82" s="98">
        <v>0</v>
      </c>
      <c r="D82" s="37">
        <f>C82</f>
        <v>0</v>
      </c>
      <c r="E82" s="134">
        <v>0</v>
      </c>
      <c r="F82" s="37">
        <f>SUM(E82-D82)</f>
        <v>0</v>
      </c>
      <c r="G82" s="53"/>
      <c r="H82" s="144"/>
      <c r="I82" s="162"/>
    </row>
    <row r="83" spans="1:9" x14ac:dyDescent="0.2">
      <c r="A83" s="45" t="s">
        <v>0</v>
      </c>
      <c r="B83" s="39" t="s">
        <v>0</v>
      </c>
      <c r="C83" s="97" t="s">
        <v>0</v>
      </c>
      <c r="D83" s="98"/>
      <c r="E83" s="188"/>
      <c r="F83" s="99" t="s">
        <v>0</v>
      </c>
      <c r="G83" s="38"/>
      <c r="H83" s="142"/>
      <c r="I83" s="162"/>
    </row>
    <row r="84" spans="1:9" x14ac:dyDescent="0.2">
      <c r="A84" s="100"/>
      <c r="B84" s="61" t="s">
        <v>63</v>
      </c>
      <c r="C84" s="98">
        <v>0</v>
      </c>
      <c r="D84" s="37">
        <f>C84</f>
        <v>0</v>
      </c>
      <c r="E84" s="134">
        <v>0</v>
      </c>
      <c r="F84" s="37">
        <f>SUM(E84-D84)</f>
        <v>0</v>
      </c>
      <c r="G84" s="53"/>
      <c r="H84" s="144"/>
      <c r="I84" s="162"/>
    </row>
    <row r="85" spans="1:9" x14ac:dyDescent="0.2">
      <c r="A85" s="45" t="s">
        <v>0</v>
      </c>
      <c r="B85" s="39" t="s">
        <v>0</v>
      </c>
      <c r="C85" s="97" t="s">
        <v>0</v>
      </c>
      <c r="D85" s="98"/>
      <c r="E85" s="188"/>
      <c r="F85" s="99" t="s">
        <v>0</v>
      </c>
      <c r="G85" s="38"/>
      <c r="H85" s="142"/>
      <c r="I85" s="162"/>
    </row>
    <row r="86" spans="1:9" x14ac:dyDescent="0.2">
      <c r="A86" s="100"/>
      <c r="B86" s="61" t="s">
        <v>103</v>
      </c>
      <c r="C86" s="98">
        <v>0</v>
      </c>
      <c r="D86" s="37">
        <f>C86</f>
        <v>0</v>
      </c>
      <c r="E86" s="134">
        <v>0</v>
      </c>
      <c r="F86" s="37">
        <f>SUM(E86-D86)</f>
        <v>0</v>
      </c>
      <c r="G86" s="53"/>
      <c r="H86" s="144"/>
      <c r="I86" s="162"/>
    </row>
    <row r="87" spans="1:9" x14ac:dyDescent="0.2">
      <c r="A87" s="45" t="s">
        <v>0</v>
      </c>
      <c r="B87" s="39" t="s">
        <v>0</v>
      </c>
      <c r="C87" s="97" t="s">
        <v>0</v>
      </c>
      <c r="D87" s="98"/>
      <c r="E87" s="188"/>
      <c r="F87" s="99" t="s">
        <v>0</v>
      </c>
      <c r="G87" s="38"/>
      <c r="H87" s="142"/>
      <c r="I87" s="162"/>
    </row>
    <row r="88" spans="1:9" x14ac:dyDescent="0.2">
      <c r="A88" s="101" t="s">
        <v>0</v>
      </c>
      <c r="B88" s="42" t="s">
        <v>111</v>
      </c>
      <c r="C88" s="98">
        <v>0</v>
      </c>
      <c r="D88" s="37">
        <f>C88</f>
        <v>0</v>
      </c>
      <c r="E88" s="134">
        <v>0</v>
      </c>
      <c r="F88" s="37">
        <f>SUM(E88-D88)</f>
        <v>0</v>
      </c>
      <c r="G88" s="38"/>
      <c r="H88" s="142"/>
      <c r="I88" s="162"/>
    </row>
    <row r="89" spans="1:9" x14ac:dyDescent="0.2">
      <c r="A89" s="45" t="s">
        <v>0</v>
      </c>
      <c r="B89" s="39" t="s">
        <v>0</v>
      </c>
      <c r="C89" s="97" t="s">
        <v>0</v>
      </c>
      <c r="D89" s="98"/>
      <c r="E89" s="188"/>
      <c r="F89" s="98" t="s">
        <v>0</v>
      </c>
      <c r="G89" s="38"/>
      <c r="H89" s="142"/>
      <c r="I89" s="162"/>
    </row>
    <row r="90" spans="1:9" x14ac:dyDescent="0.2">
      <c r="A90" s="50"/>
      <c r="B90" s="59" t="s">
        <v>39</v>
      </c>
      <c r="C90" s="98">
        <v>0</v>
      </c>
      <c r="D90" s="37">
        <f>C90</f>
        <v>0</v>
      </c>
      <c r="E90" s="134">
        <v>0</v>
      </c>
      <c r="F90" s="37">
        <f>SUM(E90-D90)</f>
        <v>0</v>
      </c>
      <c r="G90" s="53"/>
      <c r="H90" s="48">
        <f>E90</f>
        <v>0</v>
      </c>
      <c r="I90" s="162"/>
    </row>
    <row r="91" spans="1:9" x14ac:dyDescent="0.2">
      <c r="A91" s="45" t="s">
        <v>0</v>
      </c>
      <c r="B91" s="39" t="s">
        <v>0</v>
      </c>
      <c r="C91" s="97" t="s">
        <v>0</v>
      </c>
      <c r="D91" s="98"/>
      <c r="E91" s="188"/>
      <c r="F91" s="99" t="s">
        <v>0</v>
      </c>
      <c r="G91" s="53"/>
      <c r="H91" s="142"/>
      <c r="I91" s="162"/>
    </row>
    <row r="92" spans="1:9" x14ac:dyDescent="0.2">
      <c r="A92" s="102"/>
      <c r="B92" s="103" t="s">
        <v>110</v>
      </c>
      <c r="C92" s="98">
        <v>0</v>
      </c>
      <c r="D92" s="37">
        <f>C92</f>
        <v>0</v>
      </c>
      <c r="E92" s="134">
        <v>0</v>
      </c>
      <c r="F92" s="37">
        <f>SUM(E92-D92)</f>
        <v>0</v>
      </c>
      <c r="G92" s="193"/>
      <c r="H92" s="48">
        <f>E92</f>
        <v>0</v>
      </c>
      <c r="I92" s="162"/>
    </row>
    <row r="93" spans="1:9" x14ac:dyDescent="0.2">
      <c r="A93" s="87"/>
      <c r="C93" s="104"/>
      <c r="D93" s="98"/>
      <c r="E93" s="189"/>
      <c r="F93" s="194"/>
      <c r="G93" s="53"/>
      <c r="H93" s="146"/>
      <c r="I93" s="162"/>
    </row>
    <row r="94" spans="1:9" x14ac:dyDescent="0.2">
      <c r="A94" s="87"/>
      <c r="B94" s="106" t="s">
        <v>40</v>
      </c>
      <c r="C94" s="181">
        <f>C11+C12+C13+C15+C17+C19+C21+C23+C25+C27+C28+C29+C30+C32+C33+C34+C35+C36+C37+C38+C39+C41+C42+C43+C45+C46+C47+C49+C50+C51+C52+C54+C55+C57+C58+C60+C61+C76+C77+C78+C80+C82+C84+C86+C88+C90+C92</f>
        <v>0</v>
      </c>
      <c r="D94" s="181">
        <f>D11+D12+D13+D15+D17+D19+D21+D23+D25+D27+D28+D29+D30+D32+D33+D34+D35+D36+D37+D38+D39+D41+D42+D43+D45+D46+D47+D49+D50+D51+D52+D54+D55+D57+D58+D60+D61+D76+D77+D78+D80+D82+D84+D86+D88+D90+D92</f>
        <v>0</v>
      </c>
      <c r="E94" s="181">
        <f>E11+E12+E13+E15+E17+E19+E21+E23+E25+E27+E28+E29+E30+E32+E33+E34+E35+E36+E37+E38+E39+E41+E42+E43+E45+E46+E47+E49+E50+E51+E52+E54+E55+E57+E58+E60+E61+E76+E77+E78+E80+E82+E84+E86+E88+E90+E92</f>
        <v>0</v>
      </c>
      <c r="F94" s="181">
        <f>F11+F12+F13+F15+F17+F19+F21+F23+F25+F27+F28+F29+F30+F32+F33+F34+F35+F36+F37+F38+F39+F41+F42+F43+F45+F46+F47+F49+F50+F51+F52+F54+F55+F57+F58+F60+F61+F76+F77+F78+F80+F82+F84+F86+F88+F90+F92</f>
        <v>0</v>
      </c>
      <c r="G94" s="132"/>
      <c r="H94" s="36"/>
      <c r="I94" s="163">
        <f>I11+I12+I13+I14+I15+I16+I17+I18+I19+I20+I21+I22+I23+I24+I25+I26+I27+I28+I29+I30+I31+I32+I33+I34+I35+I36+I37+I38+I39+I40+I41+I42+I43+I44+I45+I46+I47+I48+I49+I50+I51+I52+I53+I54+I55+I56+I57+I58+I59+I60+I61+I62+I76+I77+I78+I79+I80+I81+I82+I83+I84+I85+I86+I87+I88+I89+I90+I91+I92+I93</f>
        <v>0</v>
      </c>
    </row>
    <row r="95" spans="1:9" x14ac:dyDescent="0.2">
      <c r="A95" s="108"/>
      <c r="B95" s="8"/>
      <c r="C95" s="182"/>
      <c r="D95" s="182"/>
      <c r="E95" s="190"/>
      <c r="F95" s="194"/>
      <c r="G95" s="133"/>
      <c r="H95" s="107">
        <f>H11+H12+H13+H15+H17+H19+H21+H23+H25+H27+H28+H29+H32+H33+H34+H35+H36+H37+H38+H39+H41+H42+H43+H45+H46+H47+H49+H50+H51+H52+H54+H55+H57+H58+H60+H61+H76+H86+H88+H90+H92</f>
        <v>0</v>
      </c>
    </row>
    <row r="96" spans="1:9" x14ac:dyDescent="0.2">
      <c r="A96" s="87" t="s">
        <v>41</v>
      </c>
      <c r="B96" s="1" t="s">
        <v>0</v>
      </c>
      <c r="C96" s="183"/>
      <c r="D96" s="187"/>
      <c r="E96" s="191"/>
      <c r="F96" s="105"/>
      <c r="G96" s="133"/>
      <c r="H96" s="49">
        <f>H95*50%</f>
        <v>0</v>
      </c>
    </row>
    <row r="97" spans="1:9" x14ac:dyDescent="0.2">
      <c r="A97" s="205" t="s">
        <v>57</v>
      </c>
      <c r="B97" s="206"/>
      <c r="C97" s="44">
        <v>0</v>
      </c>
      <c r="D97" s="37">
        <f>C97</f>
        <v>0</v>
      </c>
      <c r="E97" s="192">
        <v>0</v>
      </c>
      <c r="F97" s="177">
        <f>SUM(E97-D97)</f>
        <v>0</v>
      </c>
      <c r="G97" s="133"/>
      <c r="H97" s="44"/>
    </row>
    <row r="98" spans="1:9" x14ac:dyDescent="0.2">
      <c r="A98" s="207" t="s">
        <v>58</v>
      </c>
      <c r="B98" s="208"/>
      <c r="C98" s="44">
        <v>0</v>
      </c>
      <c r="D98" s="37">
        <f>C98</f>
        <v>0</v>
      </c>
      <c r="E98" s="192">
        <v>0</v>
      </c>
      <c r="F98" s="177">
        <f>SUM(E98-D98)</f>
        <v>0</v>
      </c>
      <c r="G98" s="109"/>
      <c r="H98" s="110">
        <f>H96*5%</f>
        <v>0</v>
      </c>
    </row>
    <row r="99" spans="1:9" ht="15" thickBot="1" x14ac:dyDescent="0.25">
      <c r="A99" s="203"/>
      <c r="B99" s="204"/>
      <c r="C99" s="44">
        <v>0</v>
      </c>
      <c r="D99" s="37">
        <f>C99</f>
        <v>0</v>
      </c>
      <c r="E99" s="192">
        <v>0</v>
      </c>
      <c r="F99" s="177">
        <f>E99-D99</f>
        <v>0</v>
      </c>
      <c r="G99" s="109"/>
      <c r="H99" s="111"/>
    </row>
    <row r="100" spans="1:9" ht="15" thickBot="1" x14ac:dyDescent="0.25">
      <c r="A100" s="87"/>
      <c r="B100" s="7" t="s">
        <v>42</v>
      </c>
      <c r="C100" s="184">
        <f>C94-C97-C98-C99</f>
        <v>0</v>
      </c>
      <c r="D100" s="107">
        <f>D94-D97-D98-D99</f>
        <v>0</v>
      </c>
      <c r="E100" s="107">
        <f>E94-E97-E98-E99</f>
        <v>0</v>
      </c>
      <c r="F100" s="195">
        <f>E100-D100</f>
        <v>0</v>
      </c>
      <c r="G100" s="109"/>
      <c r="H100" s="157" t="s">
        <v>93</v>
      </c>
    </row>
    <row r="101" spans="1:9" x14ac:dyDescent="0.2">
      <c r="A101" s="87"/>
      <c r="C101" s="183"/>
      <c r="D101" s="112"/>
      <c r="E101" s="191"/>
      <c r="F101" s="196"/>
      <c r="G101" s="113"/>
      <c r="H101" s="155" t="s">
        <v>91</v>
      </c>
      <c r="I101" s="164">
        <f>I94</f>
        <v>0</v>
      </c>
    </row>
    <row r="102" spans="1:9" ht="15" thickBot="1" x14ac:dyDescent="0.25">
      <c r="A102" s="87" t="s">
        <v>0</v>
      </c>
      <c r="B102" s="114" t="s">
        <v>43</v>
      </c>
      <c r="C102" s="185">
        <v>0</v>
      </c>
      <c r="D102" s="177">
        <f>C102</f>
        <v>0</v>
      </c>
      <c r="E102" s="181">
        <v>0</v>
      </c>
      <c r="F102" s="177">
        <f>SUM(E102-D102)</f>
        <v>0</v>
      </c>
      <c r="G102" s="109"/>
      <c r="H102" s="156" t="s">
        <v>92</v>
      </c>
      <c r="I102" s="164"/>
    </row>
    <row r="103" spans="1:9" x14ac:dyDescent="0.2">
      <c r="A103" s="87"/>
      <c r="B103" s="114" t="s">
        <v>118</v>
      </c>
      <c r="C103" s="181">
        <f>C104+C105+C106</f>
        <v>0</v>
      </c>
      <c r="D103" s="37">
        <f>C103</f>
        <v>0</v>
      </c>
      <c r="E103" s="181">
        <f>E104+E105+E106</f>
        <v>0</v>
      </c>
      <c r="F103" s="177">
        <f>SUM(E103-D103)</f>
        <v>0</v>
      </c>
      <c r="G103" s="109"/>
      <c r="H103" s="109"/>
    </row>
    <row r="104" spans="1:9" x14ac:dyDescent="0.2">
      <c r="A104" s="87"/>
      <c r="B104" s="115" t="s">
        <v>120</v>
      </c>
      <c r="C104" s="44">
        <v>0</v>
      </c>
      <c r="D104" s="37">
        <f>C104</f>
        <v>0</v>
      </c>
      <c r="E104" s="181">
        <v>0</v>
      </c>
      <c r="F104" s="177">
        <f>SUM(E104-D104)</f>
        <v>0</v>
      </c>
      <c r="G104" s="109"/>
      <c r="H104" s="109"/>
    </row>
    <row r="105" spans="1:9" x14ac:dyDescent="0.2">
      <c r="A105" s="87"/>
      <c r="B105" s="115" t="s">
        <v>68</v>
      </c>
      <c r="C105" s="44">
        <v>0</v>
      </c>
      <c r="D105" s="37">
        <f>C105</f>
        <v>0</v>
      </c>
      <c r="E105" s="181">
        <v>0</v>
      </c>
      <c r="F105" s="177">
        <f>SUM(E105-D105)</f>
        <v>0</v>
      </c>
      <c r="G105" s="109"/>
      <c r="H105" s="109"/>
    </row>
    <row r="106" spans="1:9" ht="15" thickBot="1" x14ac:dyDescent="0.25">
      <c r="A106" s="116"/>
      <c r="B106" s="117" t="s">
        <v>44</v>
      </c>
      <c r="C106" s="186">
        <f>C61+C60+C52+C51+C50+C49</f>
        <v>0</v>
      </c>
      <c r="D106" s="138">
        <f>C106</f>
        <v>0</v>
      </c>
      <c r="E106" s="186">
        <f>SUM(E49:E52)</f>
        <v>0</v>
      </c>
      <c r="F106" s="197">
        <f>SUM(E106-D106)</f>
        <v>0</v>
      </c>
      <c r="G106" s="109"/>
      <c r="H106" s="109"/>
    </row>
    <row r="107" spans="1:9" ht="15" x14ac:dyDescent="0.25">
      <c r="A107" s="209" t="s">
        <v>96</v>
      </c>
      <c r="B107" s="209"/>
      <c r="C107" s="209"/>
      <c r="D107" s="169">
        <f>(D100*0.5)-D102</f>
        <v>0</v>
      </c>
      <c r="E107" s="149"/>
      <c r="F107" s="150"/>
      <c r="G107" s="109"/>
      <c r="H107" s="109"/>
    </row>
    <row r="108" spans="1:9" x14ac:dyDescent="0.2">
      <c r="A108" s="7"/>
      <c r="B108" s="147" t="s">
        <v>82</v>
      </c>
      <c r="C108" s="148">
        <f>C100-C102-C103</f>
        <v>0</v>
      </c>
      <c r="D108" s="148">
        <f>D100-D102-D103</f>
        <v>0</v>
      </c>
      <c r="E108" s="148">
        <f>E100-E102-E103</f>
        <v>0</v>
      </c>
      <c r="F108" s="148">
        <f>F100-F102-F103</f>
        <v>0</v>
      </c>
      <c r="G108" s="109"/>
      <c r="H108" s="109"/>
    </row>
    <row r="109" spans="1:9" x14ac:dyDescent="0.2">
      <c r="C109" s="118"/>
      <c r="E109" s="120"/>
      <c r="F109" s="79"/>
      <c r="H109" s="170"/>
    </row>
    <row r="110" spans="1:9" ht="15" thickBot="1" x14ac:dyDescent="0.25">
      <c r="A110" s="198" t="s">
        <v>65</v>
      </c>
      <c r="B110" s="198"/>
      <c r="C110" s="121">
        <v>0</v>
      </c>
      <c r="D110" s="119" t="s">
        <v>45</v>
      </c>
      <c r="E110" s="119"/>
      <c r="F110" s="79"/>
      <c r="H110" s="79"/>
    </row>
    <row r="111" spans="1:9" ht="15" thickBot="1" x14ac:dyDescent="0.25">
      <c r="A111" s="199" t="s">
        <v>66</v>
      </c>
      <c r="B111" s="199"/>
      <c r="C111" s="122">
        <v>0</v>
      </c>
      <c r="D111" s="119" t="s">
        <v>46</v>
      </c>
      <c r="E111" s="119"/>
      <c r="F111" s="79"/>
      <c r="H111" s="79"/>
    </row>
    <row r="112" spans="1:9" x14ac:dyDescent="0.2">
      <c r="A112" s="123" t="s">
        <v>73</v>
      </c>
      <c r="E112" s="119"/>
      <c r="F112" s="79"/>
      <c r="H112" s="79"/>
    </row>
    <row r="113" spans="1:8" ht="15" thickBot="1" x14ac:dyDescent="0.25">
      <c r="A113" s="114" t="s">
        <v>67</v>
      </c>
      <c r="C113" s="124">
        <f>C110+C111</f>
        <v>0</v>
      </c>
      <c r="D113" s="119" t="s">
        <v>47</v>
      </c>
      <c r="E113" s="119"/>
      <c r="F113" s="79"/>
      <c r="H113" s="79"/>
    </row>
    <row r="114" spans="1:8" x14ac:dyDescent="0.2">
      <c r="E114" s="119"/>
      <c r="F114" s="79"/>
      <c r="H114" s="79"/>
    </row>
    <row r="115" spans="1:8" ht="15" thickBot="1" x14ac:dyDescent="0.25">
      <c r="A115" s="198" t="s">
        <v>122</v>
      </c>
      <c r="B115" s="198"/>
      <c r="C115" s="124">
        <f>C104</f>
        <v>0</v>
      </c>
      <c r="D115" s="118" t="s">
        <v>48</v>
      </c>
      <c r="E115" s="119"/>
      <c r="F115" s="79"/>
      <c r="H115" s="79"/>
    </row>
    <row r="116" spans="1:8" ht="15" thickBot="1" x14ac:dyDescent="0.25">
      <c r="A116" s="198" t="s">
        <v>123</v>
      </c>
      <c r="B116" s="198"/>
      <c r="C116" s="125">
        <f>C99</f>
        <v>0</v>
      </c>
      <c r="D116" s="118" t="s">
        <v>49</v>
      </c>
      <c r="G116" s="26"/>
      <c r="H116" s="79"/>
    </row>
    <row r="117" spans="1:8" ht="15" thickBot="1" x14ac:dyDescent="0.25">
      <c r="A117" s="198" t="s">
        <v>124</v>
      </c>
      <c r="B117" s="198"/>
      <c r="C117" s="154">
        <v>0</v>
      </c>
      <c r="D117" s="118" t="s">
        <v>50</v>
      </c>
      <c r="G117" s="26"/>
      <c r="H117" s="79"/>
    </row>
    <row r="118" spans="1:8" ht="15" thickBot="1" x14ac:dyDescent="0.25">
      <c r="A118" s="198" t="s">
        <v>125</v>
      </c>
      <c r="B118" s="198"/>
      <c r="C118" s="154">
        <v>0</v>
      </c>
      <c r="D118" s="118" t="s">
        <v>51</v>
      </c>
      <c r="G118" s="26"/>
      <c r="H118" s="79"/>
    </row>
    <row r="119" spans="1:8" ht="15" thickBot="1" x14ac:dyDescent="0.25">
      <c r="A119" s="198" t="s">
        <v>126</v>
      </c>
      <c r="B119" s="198"/>
      <c r="C119" s="154">
        <v>0</v>
      </c>
      <c r="D119" s="118" t="s">
        <v>52</v>
      </c>
      <c r="G119" s="26"/>
      <c r="H119" s="79"/>
    </row>
    <row r="120" spans="1:8" ht="15" thickBot="1" x14ac:dyDescent="0.25">
      <c r="A120" s="198" t="s">
        <v>127</v>
      </c>
      <c r="B120" s="198"/>
      <c r="C120" s="154">
        <v>0</v>
      </c>
      <c r="D120" s="1" t="s">
        <v>83</v>
      </c>
      <c r="G120" s="26"/>
      <c r="H120" s="79"/>
    </row>
    <row r="121" spans="1:8" ht="15" thickBot="1" x14ac:dyDescent="0.25">
      <c r="A121" s="198" t="s">
        <v>128</v>
      </c>
      <c r="B121" s="198"/>
      <c r="C121" s="126">
        <v>0</v>
      </c>
      <c r="D121" s="1" t="s">
        <v>84</v>
      </c>
      <c r="G121" s="26"/>
      <c r="H121" s="79"/>
    </row>
    <row r="122" spans="1:8" ht="15" thickBot="1" x14ac:dyDescent="0.25">
      <c r="A122" s="198" t="s">
        <v>129</v>
      </c>
      <c r="B122" s="198"/>
      <c r="C122" s="126">
        <v>0</v>
      </c>
      <c r="D122" s="1" t="s">
        <v>85</v>
      </c>
      <c r="G122" s="26"/>
      <c r="H122" s="79"/>
    </row>
    <row r="123" spans="1:8" ht="15" thickBot="1" x14ac:dyDescent="0.25">
      <c r="A123" s="198" t="s">
        <v>130</v>
      </c>
      <c r="B123" s="198"/>
      <c r="C123" s="82">
        <v>0</v>
      </c>
      <c r="D123" s="1" t="s">
        <v>86</v>
      </c>
      <c r="G123" s="26"/>
      <c r="H123" s="79"/>
    </row>
    <row r="124" spans="1:8" x14ac:dyDescent="0.2">
      <c r="A124" s="200" t="s">
        <v>99</v>
      </c>
      <c r="B124" s="198"/>
      <c r="G124" s="26"/>
      <c r="H124" s="79"/>
    </row>
    <row r="125" spans="1:8" ht="15" thickBot="1" x14ac:dyDescent="0.25">
      <c r="A125" s="198"/>
      <c r="B125" s="200" t="s">
        <v>53</v>
      </c>
      <c r="C125" s="127">
        <f>SUM(C115:C123)</f>
        <v>0</v>
      </c>
      <c r="D125" s="1" t="s">
        <v>87</v>
      </c>
      <c r="G125" s="26"/>
      <c r="H125" s="79"/>
    </row>
    <row r="126" spans="1:8" x14ac:dyDescent="0.2">
      <c r="A126" s="198"/>
      <c r="B126" s="198"/>
      <c r="C126" s="119"/>
      <c r="D126" s="173" t="s">
        <v>108</v>
      </c>
      <c r="E126" s="174" t="s">
        <v>109</v>
      </c>
      <c r="G126" s="26"/>
      <c r="H126" s="79"/>
    </row>
    <row r="127" spans="1:8" ht="15" thickBot="1" x14ac:dyDescent="0.25">
      <c r="A127" s="200" t="s">
        <v>74</v>
      </c>
      <c r="B127" s="201"/>
      <c r="C127" s="128">
        <f>C113-C125</f>
        <v>0</v>
      </c>
      <c r="D127" s="172">
        <v>0</v>
      </c>
      <c r="E127" s="175">
        <f>D127-C127</f>
        <v>0</v>
      </c>
      <c r="G127" s="26"/>
      <c r="H127" s="79"/>
    </row>
    <row r="128" spans="1:8" x14ac:dyDescent="0.2">
      <c r="C128" s="118"/>
      <c r="E128" s="119"/>
      <c r="F128" s="79"/>
      <c r="G128" s="26"/>
      <c r="H128" s="79"/>
    </row>
    <row r="129" spans="1:8" x14ac:dyDescent="0.2">
      <c r="A129" s="35"/>
      <c r="B129" s="35"/>
      <c r="C129" s="35"/>
      <c r="D129" s="129"/>
      <c r="E129" s="129"/>
      <c r="F129" s="79"/>
      <c r="G129" s="26"/>
      <c r="H129" s="79"/>
    </row>
    <row r="130" spans="1:8" x14ac:dyDescent="0.2">
      <c r="A130" s="1" t="s">
        <v>54</v>
      </c>
      <c r="D130" s="119" t="s">
        <v>55</v>
      </c>
      <c r="E130" s="119"/>
      <c r="F130" s="79"/>
      <c r="G130" s="26"/>
      <c r="H130" s="79"/>
    </row>
    <row r="131" spans="1:8" x14ac:dyDescent="0.2">
      <c r="E131" s="119"/>
      <c r="F131" s="79"/>
      <c r="G131" s="26"/>
      <c r="H131" s="79"/>
    </row>
    <row r="132" spans="1:8" x14ac:dyDescent="0.2">
      <c r="A132" s="1" t="s">
        <v>75</v>
      </c>
      <c r="E132" s="119"/>
      <c r="F132" s="79"/>
      <c r="G132" s="11"/>
      <c r="H132" s="79"/>
    </row>
    <row r="133" spans="1:8" x14ac:dyDescent="0.2">
      <c r="E133" s="119"/>
      <c r="F133" s="79"/>
      <c r="G133" s="7"/>
      <c r="H133" s="79"/>
    </row>
    <row r="134" spans="1:8" x14ac:dyDescent="0.2">
      <c r="A134" s="130" t="s">
        <v>56</v>
      </c>
      <c r="B134" s="137">
        <f>H98</f>
        <v>0</v>
      </c>
      <c r="E134" s="119"/>
      <c r="F134" s="79"/>
      <c r="G134" s="7"/>
      <c r="H134" s="79"/>
    </row>
    <row r="135" spans="1:8" x14ac:dyDescent="0.2">
      <c r="E135" s="119"/>
      <c r="F135" s="79"/>
      <c r="G135" s="7"/>
      <c r="H135" s="79"/>
    </row>
    <row r="136" spans="1:8" x14ac:dyDescent="0.2">
      <c r="E136" s="119"/>
      <c r="F136" s="79"/>
      <c r="G136" s="7"/>
      <c r="H136" s="79"/>
    </row>
    <row r="137" spans="1:8" x14ac:dyDescent="0.2">
      <c r="H137" s="79"/>
    </row>
    <row r="138" spans="1:8" x14ac:dyDescent="0.2">
      <c r="H138" s="79"/>
    </row>
    <row r="139" spans="1:8" x14ac:dyDescent="0.2">
      <c r="H139" s="79"/>
    </row>
    <row r="140" spans="1:8" x14ac:dyDescent="0.2">
      <c r="H140" s="79"/>
    </row>
    <row r="141" spans="1:8" x14ac:dyDescent="0.2">
      <c r="H141" s="79"/>
    </row>
    <row r="142" spans="1:8" x14ac:dyDescent="0.2">
      <c r="H142" s="79"/>
    </row>
    <row r="143" spans="1:8" x14ac:dyDescent="0.2">
      <c r="H143" s="79"/>
    </row>
    <row r="144" spans="1:8" x14ac:dyDescent="0.2">
      <c r="H144" s="79"/>
    </row>
    <row r="145" spans="8:8" x14ac:dyDescent="0.2">
      <c r="H145" s="79"/>
    </row>
    <row r="146" spans="8:8" x14ac:dyDescent="0.2">
      <c r="H146" s="79"/>
    </row>
    <row r="147" spans="8:8" x14ac:dyDescent="0.2">
      <c r="H147" s="79"/>
    </row>
    <row r="148" spans="8:8" x14ac:dyDescent="0.2">
      <c r="H148" s="79"/>
    </row>
    <row r="149" spans="8:8" x14ac:dyDescent="0.2">
      <c r="H149" s="79"/>
    </row>
    <row r="150" spans="8:8" x14ac:dyDescent="0.2">
      <c r="H150" s="79"/>
    </row>
    <row r="151" spans="8:8" x14ac:dyDescent="0.2">
      <c r="H151" s="79"/>
    </row>
    <row r="152" spans="8:8" x14ac:dyDescent="0.2">
      <c r="H152" s="79"/>
    </row>
    <row r="153" spans="8:8" x14ac:dyDescent="0.2">
      <c r="H153" s="79"/>
    </row>
    <row r="154" spans="8:8" x14ac:dyDescent="0.2">
      <c r="H154" s="79"/>
    </row>
    <row r="155" spans="8:8" x14ac:dyDescent="0.2">
      <c r="H155" s="79"/>
    </row>
    <row r="156" spans="8:8" x14ac:dyDescent="0.2">
      <c r="H156" s="79"/>
    </row>
    <row r="157" spans="8:8" x14ac:dyDescent="0.2">
      <c r="H157" s="79"/>
    </row>
    <row r="158" spans="8:8" x14ac:dyDescent="0.2">
      <c r="H158" s="79"/>
    </row>
    <row r="159" spans="8:8" x14ac:dyDescent="0.2">
      <c r="H159" s="79"/>
    </row>
    <row r="160" spans="8:8" x14ac:dyDescent="0.2">
      <c r="H160" s="79"/>
    </row>
    <row r="161" spans="8:8" x14ac:dyDescent="0.2">
      <c r="H161" s="79"/>
    </row>
    <row r="162" spans="8:8" x14ac:dyDescent="0.2">
      <c r="H162" s="79"/>
    </row>
    <row r="163" spans="8:8" x14ac:dyDescent="0.2">
      <c r="H163" s="79"/>
    </row>
    <row r="164" spans="8:8" x14ac:dyDescent="0.2">
      <c r="H164" s="79"/>
    </row>
    <row r="165" spans="8:8" x14ac:dyDescent="0.2">
      <c r="H165" s="79"/>
    </row>
    <row r="166" spans="8:8" x14ac:dyDescent="0.2">
      <c r="H166" s="79"/>
    </row>
    <row r="167" spans="8:8" x14ac:dyDescent="0.2">
      <c r="H167" s="79"/>
    </row>
    <row r="168" spans="8:8" x14ac:dyDescent="0.2">
      <c r="H168" s="79"/>
    </row>
    <row r="169" spans="8:8" x14ac:dyDescent="0.2">
      <c r="H169" s="79"/>
    </row>
    <row r="170" spans="8:8" x14ac:dyDescent="0.2">
      <c r="H170" s="79"/>
    </row>
    <row r="171" spans="8:8" x14ac:dyDescent="0.2">
      <c r="H171" s="79"/>
    </row>
    <row r="172" spans="8:8" x14ac:dyDescent="0.2">
      <c r="H172" s="79"/>
    </row>
    <row r="173" spans="8:8" x14ac:dyDescent="0.2">
      <c r="H173" s="79"/>
    </row>
    <row r="174" spans="8:8" x14ac:dyDescent="0.2">
      <c r="H174" s="79"/>
    </row>
    <row r="175" spans="8:8" x14ac:dyDescent="0.2">
      <c r="H175" s="79"/>
    </row>
    <row r="176" spans="8:8" x14ac:dyDescent="0.2">
      <c r="H176" s="79"/>
    </row>
    <row r="177" spans="8:8" x14ac:dyDescent="0.2">
      <c r="H177" s="79"/>
    </row>
    <row r="178" spans="8:8" x14ac:dyDescent="0.2">
      <c r="H178" s="79"/>
    </row>
    <row r="179" spans="8:8" x14ac:dyDescent="0.2">
      <c r="H179" s="79"/>
    </row>
    <row r="180" spans="8:8" x14ac:dyDescent="0.2">
      <c r="H180" s="79"/>
    </row>
    <row r="181" spans="8:8" x14ac:dyDescent="0.2">
      <c r="H181" s="79"/>
    </row>
    <row r="182" spans="8:8" x14ac:dyDescent="0.2">
      <c r="H182" s="79"/>
    </row>
    <row r="183" spans="8:8" x14ac:dyDescent="0.2">
      <c r="H183" s="79"/>
    </row>
    <row r="184" spans="8:8" x14ac:dyDescent="0.2">
      <c r="H184" s="79"/>
    </row>
    <row r="185" spans="8:8" x14ac:dyDescent="0.2">
      <c r="H185" s="79"/>
    </row>
    <row r="186" spans="8:8" x14ac:dyDescent="0.2">
      <c r="H186" s="79"/>
    </row>
    <row r="187" spans="8:8" x14ac:dyDescent="0.2">
      <c r="H187" s="79"/>
    </row>
    <row r="188" spans="8:8" x14ac:dyDescent="0.2">
      <c r="H188" s="79"/>
    </row>
    <row r="189" spans="8:8" x14ac:dyDescent="0.2">
      <c r="H189" s="79"/>
    </row>
  </sheetData>
  <sheetProtection algorithmName="SHA-512" hashValue="pSgzFd4uVPfiDtGrpiDPzqAaUghM+vOlVJJwesNCuS6GbUxdUFp5Zi2w2/ST/J3cyM6tQMWzgf9oIQX8tDRNmw==" saltValue="YTpJ25kUskKmei8JkpdM0w==" spinCount="100000" sheet="1" objects="1" scenarios="1"/>
  <protectedRanges>
    <protectedRange sqref="C5" name="Range9"/>
    <protectedRange sqref="A12" name="Range7"/>
    <protectedRange sqref="E54" name="Range4"/>
    <protectedRange sqref="A2:A3 A5:B5 E1 C7 C3" name="Range3"/>
    <protectedRange sqref="E86 E88 E90 E92 E80 E76:E78 E84 E82" name="Range2"/>
    <protectedRange sqref="E11:E13 E15 E17 E21 E23 E25 E41:E43 E45:E47 E49:E52 E97:E99 E102 E104:E105 E32:E39 E27:E30 E19" name="Range1"/>
    <protectedRange sqref="D127" name="Range5"/>
    <protectedRange sqref="E54" name="Range6"/>
    <protectedRange sqref="A2 A3 A5 B5" name="Range8"/>
  </protectedRanges>
  <customSheetViews>
    <customSheetView guid="{FC8BBDB0-20E3-4539-99BD-632C686ED5F3}" showPageBreaks="1" printArea="1" view="pageBreakPreview">
      <selection activeCell="F11" sqref="F11"/>
      <rowBreaks count="1" manualBreakCount="1">
        <brk id="62" max="16383" man="1"/>
      </rowBreaks>
      <pageMargins left="0.25" right="0.25" top="1" bottom="1" header="0.5" footer="0.5"/>
      <printOptions horizontalCentered="1" verticalCentered="1"/>
      <pageSetup scale="80" fitToHeight="2" orientation="portrait" r:id="rId1"/>
      <headerFooter alignWithMargins="0"/>
    </customSheetView>
  </customSheetViews>
  <mergeCells count="4">
    <mergeCell ref="A99:B99"/>
    <mergeCell ref="A97:B97"/>
    <mergeCell ref="A98:B98"/>
    <mergeCell ref="A107:C107"/>
  </mergeCells>
  <phoneticPr fontId="2" type="noConversion"/>
  <printOptions horizontalCentered="1" verticalCentered="1"/>
  <pageMargins left="0.25" right="0.25" top="0.91" bottom="0.75" header="0.3" footer="0.3"/>
  <pageSetup scale="60" fitToHeight="2" orientation="portrait" r:id="rId2"/>
  <headerFooter alignWithMargins="0"/>
  <rowBreaks count="1" manualBreakCount="1">
    <brk id="6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BEA582E7-7D46-41B8-BD85-BFC7CC7EBD48}"/>
</file>

<file path=customXml/itemProps2.xml><?xml version="1.0" encoding="utf-8"?>
<ds:datastoreItem xmlns:ds="http://schemas.openxmlformats.org/officeDocument/2006/customXml" ds:itemID="{17BD769C-22A5-4DA8-AE17-1F8443F2FBFC}"/>
</file>

<file path=customXml/itemProps3.xml><?xml version="1.0" encoding="utf-8"?>
<ds:datastoreItem xmlns:ds="http://schemas.openxmlformats.org/officeDocument/2006/customXml" ds:itemID="{9953F0D2-30E2-481C-B266-99840391D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KYTC</dc:creator>
  <cp:lastModifiedBy>KYTC</cp:lastModifiedBy>
  <cp:lastPrinted>2017-02-14T18:51:08Z</cp:lastPrinted>
  <dcterms:created xsi:type="dcterms:W3CDTF">2009-06-26T14:20:27Z</dcterms:created>
  <dcterms:modified xsi:type="dcterms:W3CDTF">2017-02-15T18:57:26Z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